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360" windowWidth="9705" windowHeight="6855" firstSheet="1" activeTab="1"/>
  </bookViews>
  <sheets>
    <sheet name="2008 Budget" sheetId="1" r:id="rId1"/>
    <sheet name="2009 Budget as of oct" sheetId="2" r:id="rId2"/>
    <sheet name="2007 Budget" sheetId="3" r:id="rId3"/>
  </sheets>
  <definedNames>
    <definedName name="_xlnm.Print_Titles" localSheetId="2">'2007 Budget'!$1:$1</definedName>
  </definedNames>
  <calcPr fullCalcOnLoad="1"/>
</workbook>
</file>

<file path=xl/sharedStrings.xml><?xml version="1.0" encoding="utf-8"?>
<sst xmlns="http://schemas.openxmlformats.org/spreadsheetml/2006/main" count="316" uniqueCount="133">
  <si>
    <t>Operating Expenses</t>
  </si>
  <si>
    <t>Auto Expense</t>
  </si>
  <si>
    <t>Computer Supplies</t>
  </si>
  <si>
    <t>Equipment Purchases</t>
  </si>
  <si>
    <t>Office Supplies</t>
  </si>
  <si>
    <t>Postage</t>
  </si>
  <si>
    <t>Uniforms</t>
  </si>
  <si>
    <t>Travel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</si>
  <si>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</si>
  <si>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</si>
  <si>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</si>
  <si>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</si>
  <si>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</si>
  <si>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</si>
  <si>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</si>
  <si>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</si>
  <si>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</si>
  <si>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</si>
  <si>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</si>
  <si>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</si>
  <si>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</si>
  <si>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Payroll Expenses</t>
  </si>
  <si>
    <t>Worker's Comp</t>
  </si>
  <si>
    <t>Administrative Expenses</t>
  </si>
  <si>
    <t>Dues &amp; Subscriptions</t>
  </si>
  <si>
    <t>Education</t>
  </si>
  <si>
    <t>Entertainment</t>
  </si>
  <si>
    <t>Interest Expense</t>
  </si>
  <si>
    <t>Insurance Expense</t>
  </si>
  <si>
    <t>Maintenance Contracts</t>
  </si>
  <si>
    <t>Rent Expense</t>
  </si>
  <si>
    <t>Tax &amp; Licenses</t>
  </si>
  <si>
    <t>Sales &amp; Marketing</t>
  </si>
  <si>
    <t>Internet Marketing</t>
  </si>
  <si>
    <t>Magazine - Local</t>
  </si>
  <si>
    <t>Magazine - National</t>
  </si>
  <si>
    <t>Newsletters - Other</t>
  </si>
  <si>
    <t>Newsletters - Owners</t>
  </si>
  <si>
    <t>Newspapers - Local</t>
  </si>
  <si>
    <t>Newspapers - National</t>
  </si>
  <si>
    <t>Production</t>
  </si>
  <si>
    <t>Radio - Local</t>
  </si>
  <si>
    <t>Trade Shows</t>
  </si>
  <si>
    <t>In House Promotion</t>
  </si>
  <si>
    <t>Print Advertising - Local</t>
  </si>
  <si>
    <t>Telephone Expense</t>
  </si>
  <si>
    <t>Telephone - Maintenance</t>
  </si>
  <si>
    <t>Heat, Light &amp; Power</t>
  </si>
  <si>
    <t>Electricity</t>
  </si>
  <si>
    <t>Water &amp; Sewer</t>
  </si>
  <si>
    <t>Subtotal</t>
  </si>
  <si>
    <t>Marketing Director (BK)</t>
  </si>
  <si>
    <t>Marketing Director (DJ)</t>
  </si>
  <si>
    <t>Sponsorships</t>
  </si>
  <si>
    <t>Retail Promotional Items</t>
  </si>
  <si>
    <t>Vacation Guide</t>
  </si>
  <si>
    <t>Bonuses</t>
  </si>
  <si>
    <t>Lease Expense</t>
  </si>
  <si>
    <t>Office Expense/Maintenance</t>
  </si>
  <si>
    <t>Employee Benefits</t>
  </si>
  <si>
    <t>Printing &amp; Stationery</t>
  </si>
  <si>
    <t xml:space="preserve">Payroll Tax </t>
  </si>
  <si>
    <t>Snowbird Expo Expense</t>
  </si>
  <si>
    <t>Promotional Income</t>
  </si>
  <si>
    <t>Employee Promotion</t>
  </si>
  <si>
    <t>Other Income</t>
  </si>
  <si>
    <t>Snowbird Expo - Booth Rentals</t>
  </si>
  <si>
    <t xml:space="preserve">Subtotal </t>
  </si>
  <si>
    <t>Conferences &amp; Conventions</t>
  </si>
  <si>
    <t>Golf Advertising</t>
  </si>
  <si>
    <t>Internet Marketing - Virtual Tours</t>
  </si>
  <si>
    <t>Virtual Tours</t>
  </si>
  <si>
    <t>Virtual Tours - Renewal Fees</t>
  </si>
  <si>
    <t>Vacation Guide Income</t>
  </si>
  <si>
    <t>Amenity Packs</t>
  </si>
  <si>
    <t>Partner Check-in Brochure</t>
  </si>
  <si>
    <t>5% increase</t>
  </si>
  <si>
    <t>Contract Labor</t>
  </si>
  <si>
    <t>Cleaning - Office</t>
  </si>
  <si>
    <t>Building Maintenance</t>
  </si>
  <si>
    <t>Telephone - 800</t>
  </si>
  <si>
    <t>Public Relations Coordinator</t>
  </si>
  <si>
    <t>Pest Control</t>
  </si>
  <si>
    <t>Recruit and Relocate</t>
  </si>
  <si>
    <t>Communications Coordinator (NR)</t>
  </si>
  <si>
    <t>TV -Local</t>
  </si>
  <si>
    <t>Radio -National</t>
  </si>
  <si>
    <t>Outdoor</t>
  </si>
  <si>
    <t>Mailing Services</t>
  </si>
  <si>
    <t>Photography</t>
  </si>
  <si>
    <t>Waste Removal</t>
  </si>
  <si>
    <t>drug Test</t>
  </si>
  <si>
    <t>Sports Commission</t>
  </si>
  <si>
    <t>Telephone</t>
  </si>
  <si>
    <t>Utilities</t>
  </si>
  <si>
    <t>Sales Brochure</t>
  </si>
  <si>
    <t>Marketing Assistant</t>
  </si>
  <si>
    <t>Marketing Director</t>
  </si>
  <si>
    <t>Marketing Coordinator</t>
  </si>
  <si>
    <t>Trade</t>
  </si>
  <si>
    <t xml:space="preserve">Marketing Director </t>
  </si>
  <si>
    <t>Difference</t>
  </si>
  <si>
    <t>Content Marketing</t>
  </si>
  <si>
    <t>Online Marketing</t>
  </si>
  <si>
    <t>Website</t>
  </si>
  <si>
    <t>SEO</t>
  </si>
  <si>
    <t>PPC</t>
  </si>
  <si>
    <t>Social</t>
  </si>
  <si>
    <t>Blog</t>
  </si>
  <si>
    <t>Email</t>
  </si>
  <si>
    <t>Offline Marketing</t>
  </si>
  <si>
    <t>GL</t>
  </si>
  <si>
    <t>Creative</t>
  </si>
  <si>
    <t>Printing</t>
  </si>
  <si>
    <t>Print Ads</t>
  </si>
  <si>
    <t>PR</t>
  </si>
  <si>
    <t xml:space="preserve">Newsletters </t>
  </si>
  <si>
    <t xml:space="preserve">Radio </t>
  </si>
  <si>
    <t xml:space="preserve">TV </t>
  </si>
  <si>
    <t>Partnerships and Sponsorships</t>
  </si>
  <si>
    <t xml:space="preserve">Partnerships </t>
  </si>
  <si>
    <t>Distribution</t>
  </si>
  <si>
    <t>HomeAway</t>
  </si>
  <si>
    <t>FlipKey</t>
  </si>
  <si>
    <t>Booking,com</t>
  </si>
  <si>
    <t>Airbnb</t>
  </si>
  <si>
    <t>Technology</t>
  </si>
  <si>
    <t>CRM</t>
  </si>
  <si>
    <t>Autoresponder</t>
  </si>
  <si>
    <t>Mobile</t>
  </si>
  <si>
    <t>Lifecyle</t>
  </si>
  <si>
    <t>Data</t>
  </si>
  <si>
    <t>Video/FloorPlan/Drone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</si>
</sst>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  <numFmt numFmtId="166" formatCode="#,##0;[Red]#,##0"/>
    <numFmt numFmtId="167" formatCode="&quot;$&quot;#,##0.00;[Red]&quot;$&quot;#,##0.00"/>
    <numFmt numFmtId="168" formatCode="&quot;$&quot;#,##0.00"/>
  </numFmts>
  <fonts count="49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double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" fontId="2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9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165" fontId="1" fillId="0" borderId="13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165" fontId="1" fillId="0" borderId="14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1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/>
    </xf>
    <xf numFmtId="165" fontId="6" fillId="0" borderId="12" xfId="0" applyNumberFormat="1" applyFont="1" applyBorder="1" applyAlignment="1">
      <alignment horizontal="right"/>
    </xf>
    <xf numFmtId="164" fontId="7" fillId="33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>
      <alignment horizontal="center"/>
    </xf>
    <xf numFmtId="165" fontId="8" fillId="0" borderId="10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165" fontId="1" fillId="0" borderId="11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165" fontId="9" fillId="0" borderId="10" xfId="0" applyNumberFormat="1" applyFont="1" applyFill="1" applyBorder="1" applyAlignment="1">
      <alignment/>
    </xf>
    <xf numFmtId="165" fontId="9" fillId="0" borderId="12" xfId="0" applyNumberFormat="1" applyFont="1" applyFill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9" fillId="34" borderId="10" xfId="0" applyNumberFormat="1" applyFont="1" applyFill="1" applyBorder="1" applyAlignment="1">
      <alignment horizontal="right"/>
    </xf>
    <xf numFmtId="165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9" fontId="1" fillId="0" borderId="0" xfId="59" applyFont="1" applyAlignment="1">
      <alignment/>
    </xf>
    <xf numFmtId="9" fontId="6" fillId="0" borderId="16" xfId="59" applyFont="1" applyFill="1" applyBorder="1" applyAlignment="1">
      <alignment horizontal="right"/>
    </xf>
    <xf numFmtId="0" fontId="1" fillId="34" borderId="0" xfId="0" applyFont="1" applyFill="1" applyAlignment="1">
      <alignment/>
    </xf>
    <xf numFmtId="164" fontId="9" fillId="34" borderId="10" xfId="0" applyNumberFormat="1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/>
    </xf>
    <xf numFmtId="4" fontId="1" fillId="34" borderId="0" xfId="0" applyNumberFormat="1" applyFont="1" applyFill="1" applyAlignment="1">
      <alignment/>
    </xf>
    <xf numFmtId="9" fontId="1" fillId="34" borderId="0" xfId="59" applyFont="1" applyFill="1" applyAlignment="1">
      <alignment/>
    </xf>
    <xf numFmtId="0" fontId="48" fillId="34" borderId="10" xfId="0" applyFont="1" applyFill="1" applyBorder="1" applyAlignment="1">
      <alignment horizontal="right"/>
    </xf>
    <xf numFmtId="0" fontId="46" fillId="35" borderId="0" xfId="0" applyFont="1" applyFill="1" applyAlignment="1">
      <alignment horizontal="left"/>
    </xf>
    <xf numFmtId="0" fontId="46" fillId="35" borderId="0" xfId="0" applyFont="1" applyFill="1" applyAlignment="1">
      <alignment/>
    </xf>
    <xf numFmtId="165" fontId="46" fillId="35" borderId="0" xfId="0" applyNumberFormat="1" applyFont="1" applyFill="1" applyAlignment="1">
      <alignment horizontal="right"/>
    </xf>
    <xf numFmtId="4" fontId="48" fillId="35" borderId="0" xfId="0" applyNumberFormat="1" applyFont="1" applyFill="1" applyAlignment="1">
      <alignment/>
    </xf>
    <xf numFmtId="9" fontId="48" fillId="35" borderId="0" xfId="59" applyFont="1" applyFill="1" applyAlignment="1">
      <alignment/>
    </xf>
    <xf numFmtId="0" fontId="46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zoomScalePageLayoutView="0" workbookViewId="0" topLeftCell="A70">
      <pane xSplit="2" topLeftCell="E1" activePane="topRight" state="frozen"/>
      <selection pane="topLeft" activeCell="A25" sqref="A25"/>
      <selection pane="topRight" activeCell="N97" sqref="N97"/>
    </sheetView>
  </sheetViews>
  <sheetFormatPr defaultColWidth="9.140625" defaultRowHeight="12.75"/>
  <cols>
    <col min="1" max="1" width="5.421875" style="2" customWidth="1"/>
    <col min="2" max="2" width="18.57421875" style="3" customWidth="1"/>
    <col min="3" max="3" width="9.00390625" style="7" customWidth="1"/>
    <col min="4" max="4" width="9.00390625" style="87" customWidth="1"/>
    <col min="5" max="5" width="8.00390625" style="7" customWidth="1"/>
    <col min="6" max="15" width="8.421875" style="7" customWidth="1"/>
    <col min="16" max="16384" width="9.140625" style="3" customWidth="1"/>
  </cols>
  <sheetData>
    <row r="1" spans="1:16" s="57" customFormat="1" ht="11.25">
      <c r="A1" s="56"/>
      <c r="B1" s="56"/>
      <c r="C1" s="6" t="s">
        <v>8</v>
      </c>
      <c r="D1" s="64"/>
      <c r="E1" s="6" t="s">
        <v>9</v>
      </c>
      <c r="F1" s="6" t="s">
        <v>10</v>
      </c>
      <c r="G1" s="6" t="s">
        <v>11</v>
      </c>
      <c r="H1" s="6" t="s">
        <v>12</v>
      </c>
      <c r="I1" s="6" t="s">
        <v>13</v>
      </c>
      <c r="J1" s="6" t="s">
        <v>14</v>
      </c>
      <c r="K1" s="6" t="s">
        <v>15</v>
      </c>
      <c r="L1" s="6" t="s">
        <v>16</v>
      </c>
      <c r="M1" s="6" t="s">
        <v>17</v>
      </c>
      <c r="N1" s="6" t="s">
        <v>18</v>
      </c>
      <c r="O1" s="6" t="s">
        <v>19</v>
      </c>
      <c r="P1" s="1" t="s">
        <v>20</v>
      </c>
    </row>
    <row r="2" spans="1:16" s="57" customFormat="1" ht="11.25">
      <c r="A2" s="131" t="s">
        <v>0</v>
      </c>
      <c r="B2" s="131"/>
      <c r="C2" s="6"/>
      <c r="D2" s="6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"/>
    </row>
    <row r="3" spans="1:16" ht="11.25">
      <c r="A3" s="29">
        <v>66008</v>
      </c>
      <c r="B3" s="30" t="s">
        <v>1</v>
      </c>
      <c r="C3" s="35">
        <v>0</v>
      </c>
      <c r="D3" s="6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2">
        <f aca="true" t="shared" si="0" ref="P3:P13">SUM(C3:O3)</f>
        <v>0</v>
      </c>
    </row>
    <row r="4" spans="1:16" ht="11.25">
      <c r="A4" s="29">
        <v>66608</v>
      </c>
      <c r="B4" s="30" t="s">
        <v>77</v>
      </c>
      <c r="C4" s="31">
        <v>0</v>
      </c>
      <c r="D4" s="66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2">
        <f t="shared" si="0"/>
        <v>0</v>
      </c>
    </row>
    <row r="5" spans="1:16" s="17" customFormat="1" ht="11.25">
      <c r="A5" s="33">
        <v>66808</v>
      </c>
      <c r="B5" s="34" t="s">
        <v>78</v>
      </c>
      <c r="C5" s="35">
        <v>127</v>
      </c>
      <c r="D5" s="65">
        <v>86.94</v>
      </c>
      <c r="E5" s="35">
        <v>127</v>
      </c>
      <c r="F5" s="35">
        <v>127</v>
      </c>
      <c r="G5" s="35">
        <v>127</v>
      </c>
      <c r="H5" s="35">
        <v>127</v>
      </c>
      <c r="I5" s="35">
        <v>127</v>
      </c>
      <c r="J5" s="35">
        <v>127</v>
      </c>
      <c r="K5" s="35">
        <v>127</v>
      </c>
      <c r="L5" s="35">
        <v>127</v>
      </c>
      <c r="M5" s="35">
        <v>127</v>
      </c>
      <c r="N5" s="35">
        <v>127</v>
      </c>
      <c r="O5" s="35">
        <v>127</v>
      </c>
      <c r="P5" s="32">
        <f t="shared" si="0"/>
        <v>1610.94</v>
      </c>
    </row>
    <row r="6" spans="1:16" s="17" customFormat="1" ht="11.25">
      <c r="A6" s="33">
        <v>67008</v>
      </c>
      <c r="B6" s="34" t="s">
        <v>2</v>
      </c>
      <c r="C6" s="35">
        <v>300</v>
      </c>
      <c r="D6" s="65">
        <v>0</v>
      </c>
      <c r="E6" s="35">
        <v>200</v>
      </c>
      <c r="F6" s="35">
        <v>200</v>
      </c>
      <c r="G6" s="36">
        <v>200</v>
      </c>
      <c r="H6" s="36">
        <v>200</v>
      </c>
      <c r="I6" s="36">
        <v>200</v>
      </c>
      <c r="J6" s="36">
        <v>200</v>
      </c>
      <c r="K6" s="36">
        <v>200</v>
      </c>
      <c r="L6" s="36">
        <v>200</v>
      </c>
      <c r="M6" s="36">
        <v>200</v>
      </c>
      <c r="N6" s="36">
        <v>200</v>
      </c>
      <c r="O6" s="36">
        <v>200</v>
      </c>
      <c r="P6" s="32">
        <f t="shared" si="0"/>
        <v>2500</v>
      </c>
    </row>
    <row r="7" spans="1:16" s="17" customFormat="1" ht="11.25">
      <c r="A7" s="33">
        <v>67608</v>
      </c>
      <c r="B7" s="34" t="s">
        <v>3</v>
      </c>
      <c r="C7" s="35">
        <v>150</v>
      </c>
      <c r="D7" s="65">
        <v>0</v>
      </c>
      <c r="E7" s="35">
        <v>150</v>
      </c>
      <c r="F7" s="35">
        <v>150</v>
      </c>
      <c r="G7" s="35">
        <v>150</v>
      </c>
      <c r="H7" s="35">
        <v>150</v>
      </c>
      <c r="I7" s="35">
        <v>150</v>
      </c>
      <c r="J7" s="35">
        <v>150</v>
      </c>
      <c r="K7" s="35">
        <v>150</v>
      </c>
      <c r="L7" s="35">
        <v>150</v>
      </c>
      <c r="M7" s="35">
        <v>150</v>
      </c>
      <c r="N7" s="35">
        <v>150</v>
      </c>
      <c r="O7" s="35">
        <v>150</v>
      </c>
      <c r="P7" s="32">
        <f t="shared" si="0"/>
        <v>1800</v>
      </c>
    </row>
    <row r="8" spans="1:16" s="17" customFormat="1" ht="11.25">
      <c r="A8" s="33">
        <v>68808</v>
      </c>
      <c r="B8" s="34" t="s">
        <v>58</v>
      </c>
      <c r="C8" s="35">
        <v>50</v>
      </c>
      <c r="D8" s="65">
        <v>50</v>
      </c>
      <c r="E8" s="35">
        <v>50</v>
      </c>
      <c r="F8" s="35">
        <v>50</v>
      </c>
      <c r="G8" s="35">
        <v>50</v>
      </c>
      <c r="H8" s="35">
        <v>50</v>
      </c>
      <c r="I8" s="35">
        <v>50</v>
      </c>
      <c r="J8" s="35">
        <v>50</v>
      </c>
      <c r="K8" s="35">
        <v>50</v>
      </c>
      <c r="L8" s="35">
        <v>50</v>
      </c>
      <c r="M8" s="35">
        <v>50</v>
      </c>
      <c r="N8" s="35">
        <v>50</v>
      </c>
      <c r="O8" s="35">
        <v>50</v>
      </c>
      <c r="P8" s="32">
        <f t="shared" si="0"/>
        <v>650</v>
      </c>
    </row>
    <row r="9" spans="1:16" s="17" customFormat="1" ht="11.25">
      <c r="A9" s="33">
        <v>69008</v>
      </c>
      <c r="B9" s="34" t="s">
        <v>4</v>
      </c>
      <c r="C9" s="35">
        <v>300</v>
      </c>
      <c r="D9" s="65">
        <v>401.83</v>
      </c>
      <c r="E9" s="35">
        <v>200</v>
      </c>
      <c r="F9" s="35">
        <v>200</v>
      </c>
      <c r="G9" s="35">
        <v>200</v>
      </c>
      <c r="H9" s="35">
        <v>200</v>
      </c>
      <c r="I9" s="35">
        <v>200</v>
      </c>
      <c r="J9" s="35">
        <v>200</v>
      </c>
      <c r="K9" s="35">
        <v>200</v>
      </c>
      <c r="L9" s="35">
        <v>200</v>
      </c>
      <c r="M9" s="35">
        <v>200</v>
      </c>
      <c r="N9" s="35">
        <v>200</v>
      </c>
      <c r="O9" s="35">
        <v>200</v>
      </c>
      <c r="P9" s="32">
        <f t="shared" si="0"/>
        <v>2901.83</v>
      </c>
    </row>
    <row r="10" spans="1:16" s="17" customFormat="1" ht="11.25">
      <c r="A10" s="33">
        <v>69408</v>
      </c>
      <c r="B10" s="34" t="s">
        <v>5</v>
      </c>
      <c r="C10" s="35">
        <v>1550</v>
      </c>
      <c r="D10" s="65">
        <v>542.28</v>
      </c>
      <c r="E10" s="35">
        <v>8550</v>
      </c>
      <c r="F10" s="35">
        <v>1950</v>
      </c>
      <c r="G10" s="35">
        <v>1800</v>
      </c>
      <c r="H10" s="35">
        <v>1800</v>
      </c>
      <c r="I10" s="35">
        <v>1800</v>
      </c>
      <c r="J10" s="35">
        <v>7750</v>
      </c>
      <c r="K10" s="35">
        <v>2250</v>
      </c>
      <c r="L10" s="35">
        <v>300</v>
      </c>
      <c r="M10" s="35">
        <v>300</v>
      </c>
      <c r="N10" s="35">
        <v>300</v>
      </c>
      <c r="O10" s="35">
        <v>14800</v>
      </c>
      <c r="P10" s="32">
        <f>SUM(C10:O10)</f>
        <v>43692.28</v>
      </c>
    </row>
    <row r="11" spans="1:16" s="25" customFormat="1" ht="11.25">
      <c r="A11" s="37">
        <v>69608</v>
      </c>
      <c r="B11" s="38" t="s">
        <v>60</v>
      </c>
      <c r="C11" s="35">
        <v>2000</v>
      </c>
      <c r="D11" s="65">
        <v>251.35</v>
      </c>
      <c r="E11" s="35">
        <v>10300</v>
      </c>
      <c r="F11" s="35">
        <v>3500</v>
      </c>
      <c r="G11" s="35">
        <v>2000</v>
      </c>
      <c r="H11" s="35">
        <v>2000</v>
      </c>
      <c r="I11" s="35">
        <v>3150</v>
      </c>
      <c r="J11" s="35">
        <v>2000</v>
      </c>
      <c r="K11" s="35">
        <v>2000</v>
      </c>
      <c r="L11" s="35">
        <v>2000</v>
      </c>
      <c r="M11" s="35">
        <v>2000</v>
      </c>
      <c r="N11" s="35">
        <v>2000</v>
      </c>
      <c r="O11" s="35">
        <v>2000</v>
      </c>
      <c r="P11" s="32">
        <f>SUM(C11:O11)</f>
        <v>35201.35</v>
      </c>
    </row>
    <row r="12" spans="1:16" s="17" customFormat="1" ht="11.25">
      <c r="A12" s="33">
        <v>68208</v>
      </c>
      <c r="B12" s="34" t="s">
        <v>57</v>
      </c>
      <c r="C12" s="35">
        <v>487.5</v>
      </c>
      <c r="D12" s="65">
        <v>488.57</v>
      </c>
      <c r="E12" s="35">
        <v>487.5</v>
      </c>
      <c r="F12" s="35">
        <v>487.5</v>
      </c>
      <c r="G12" s="35">
        <v>487.5</v>
      </c>
      <c r="H12" s="35">
        <v>487.5</v>
      </c>
      <c r="I12" s="35">
        <v>487.5</v>
      </c>
      <c r="J12" s="35">
        <v>487.5</v>
      </c>
      <c r="K12" s="35">
        <v>487.5</v>
      </c>
      <c r="L12" s="35">
        <v>487.5</v>
      </c>
      <c r="M12" s="35">
        <v>487.5</v>
      </c>
      <c r="N12" s="35">
        <v>487.5</v>
      </c>
      <c r="O12" s="35">
        <v>487.5</v>
      </c>
      <c r="P12" s="32">
        <f t="shared" si="0"/>
        <v>6338.57</v>
      </c>
    </row>
    <row r="13" spans="1:16" s="17" customFormat="1" ht="11.25">
      <c r="A13" s="33">
        <v>80808</v>
      </c>
      <c r="B13" s="34" t="s">
        <v>79</v>
      </c>
      <c r="C13" s="51">
        <v>10</v>
      </c>
      <c r="D13" s="67">
        <v>0</v>
      </c>
      <c r="E13" s="51">
        <v>10</v>
      </c>
      <c r="F13" s="51">
        <v>10</v>
      </c>
      <c r="G13" s="51">
        <v>10</v>
      </c>
      <c r="H13" s="51">
        <v>10</v>
      </c>
      <c r="I13" s="51">
        <v>10</v>
      </c>
      <c r="J13" s="51">
        <v>10</v>
      </c>
      <c r="K13" s="51">
        <v>10</v>
      </c>
      <c r="L13" s="51">
        <v>10</v>
      </c>
      <c r="M13" s="51">
        <v>10</v>
      </c>
      <c r="N13" s="51">
        <v>10</v>
      </c>
      <c r="O13" s="51">
        <v>10</v>
      </c>
      <c r="P13" s="32">
        <f t="shared" si="0"/>
        <v>120</v>
      </c>
    </row>
    <row r="14" spans="1:16" s="17" customFormat="1" ht="11.25">
      <c r="A14" s="33"/>
      <c r="B14" s="34"/>
      <c r="C14" s="52">
        <f>SUM(C3:C13)</f>
        <v>4974.5</v>
      </c>
      <c r="D14" s="68"/>
      <c r="E14" s="52">
        <f aca="true" t="shared" si="1" ref="E14:P14">SUM(E3:E13)</f>
        <v>20074.5</v>
      </c>
      <c r="F14" s="52">
        <f t="shared" si="1"/>
        <v>6674.5</v>
      </c>
      <c r="G14" s="52">
        <f t="shared" si="1"/>
        <v>5024.5</v>
      </c>
      <c r="H14" s="52">
        <f t="shared" si="1"/>
        <v>5024.5</v>
      </c>
      <c r="I14" s="52">
        <f t="shared" si="1"/>
        <v>6174.5</v>
      </c>
      <c r="J14" s="52">
        <f t="shared" si="1"/>
        <v>10974.5</v>
      </c>
      <c r="K14" s="52">
        <f t="shared" si="1"/>
        <v>5474.5</v>
      </c>
      <c r="L14" s="52">
        <f t="shared" si="1"/>
        <v>3524.5</v>
      </c>
      <c r="M14" s="52">
        <f t="shared" si="1"/>
        <v>3524.5</v>
      </c>
      <c r="N14" s="52">
        <f t="shared" si="1"/>
        <v>3524.5</v>
      </c>
      <c r="O14" s="52">
        <f t="shared" si="1"/>
        <v>18024.5</v>
      </c>
      <c r="P14" s="52">
        <f t="shared" si="1"/>
        <v>94814.97</v>
      </c>
    </row>
    <row r="15" spans="1:16" s="17" customFormat="1" ht="11.25">
      <c r="A15" s="33"/>
      <c r="B15" s="34"/>
      <c r="C15" s="52"/>
      <c r="D15" s="6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6"/>
    </row>
    <row r="16" spans="1:16" s="17" customFormat="1" ht="11.25">
      <c r="A16" s="33"/>
      <c r="B16" s="34"/>
      <c r="C16" s="52"/>
      <c r="D16" s="6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6"/>
    </row>
    <row r="17" spans="1:16" ht="11.25">
      <c r="A17" s="130" t="s">
        <v>23</v>
      </c>
      <c r="B17" s="130"/>
      <c r="C17" s="40"/>
      <c r="D17" s="6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0"/>
    </row>
    <row r="18" spans="1:16" s="17" customFormat="1" ht="11.25">
      <c r="A18" s="33">
        <v>70308</v>
      </c>
      <c r="B18" s="34" t="s">
        <v>68</v>
      </c>
      <c r="C18" s="44">
        <v>60</v>
      </c>
      <c r="D18" s="70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1750</v>
      </c>
      <c r="N18" s="44">
        <v>0</v>
      </c>
      <c r="O18" s="44">
        <v>0</v>
      </c>
      <c r="P18" s="32">
        <f aca="true" t="shared" si="2" ref="P18:P30">SUM(C18:O18)</f>
        <v>1810</v>
      </c>
    </row>
    <row r="19" spans="1:16" ht="11.25">
      <c r="A19" s="29">
        <v>70408</v>
      </c>
      <c r="B19" s="30" t="s">
        <v>24</v>
      </c>
      <c r="C19" s="43">
        <v>500</v>
      </c>
      <c r="D19" s="71">
        <v>450</v>
      </c>
      <c r="E19" s="43">
        <v>0</v>
      </c>
      <c r="F19" s="43">
        <v>25</v>
      </c>
      <c r="G19" s="43">
        <v>0</v>
      </c>
      <c r="H19" s="43">
        <v>0</v>
      </c>
      <c r="I19" s="43">
        <v>300</v>
      </c>
      <c r="J19" s="43">
        <v>0</v>
      </c>
      <c r="K19" s="43">
        <v>0</v>
      </c>
      <c r="L19" s="43">
        <v>80</v>
      </c>
      <c r="M19" s="43">
        <v>0</v>
      </c>
      <c r="N19" s="43">
        <v>0</v>
      </c>
      <c r="O19" s="43">
        <v>0</v>
      </c>
      <c r="P19" s="32">
        <f t="shared" si="2"/>
        <v>1355</v>
      </c>
    </row>
    <row r="20" spans="1:16" ht="11.25">
      <c r="A20" s="29">
        <v>70608</v>
      </c>
      <c r="B20" s="30" t="s">
        <v>25</v>
      </c>
      <c r="C20" s="43">
        <v>938</v>
      </c>
      <c r="D20" s="71">
        <v>529</v>
      </c>
      <c r="E20" s="43">
        <v>0</v>
      </c>
      <c r="F20" s="43">
        <v>0</v>
      </c>
      <c r="G20" s="43">
        <v>150</v>
      </c>
      <c r="H20" s="43">
        <v>150</v>
      </c>
      <c r="I20" s="43">
        <v>400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32">
        <f t="shared" si="2"/>
        <v>2167</v>
      </c>
    </row>
    <row r="21" spans="1:16" ht="11.25">
      <c r="A21" s="29">
        <v>70808</v>
      </c>
      <c r="B21" s="30" t="s">
        <v>26</v>
      </c>
      <c r="C21" s="43">
        <v>30</v>
      </c>
      <c r="D21" s="71">
        <v>0</v>
      </c>
      <c r="E21" s="43">
        <v>30</v>
      </c>
      <c r="F21" s="43">
        <v>30</v>
      </c>
      <c r="G21" s="43">
        <v>30</v>
      </c>
      <c r="H21" s="43">
        <v>30</v>
      </c>
      <c r="I21" s="43">
        <v>30</v>
      </c>
      <c r="J21" s="43">
        <v>30</v>
      </c>
      <c r="K21" s="43">
        <v>30</v>
      </c>
      <c r="L21" s="43">
        <v>30</v>
      </c>
      <c r="M21" s="43">
        <v>30</v>
      </c>
      <c r="N21" s="43">
        <v>30</v>
      </c>
      <c r="O21" s="43">
        <v>30</v>
      </c>
      <c r="P21" s="32">
        <f t="shared" si="2"/>
        <v>360</v>
      </c>
    </row>
    <row r="22" spans="1:16" s="17" customFormat="1" ht="11.25">
      <c r="A22" s="33">
        <v>71208</v>
      </c>
      <c r="B22" s="34" t="s">
        <v>28</v>
      </c>
      <c r="C22" s="36">
        <v>525</v>
      </c>
      <c r="D22" s="72">
        <v>523.17</v>
      </c>
      <c r="E22" s="36">
        <v>525</v>
      </c>
      <c r="F22" s="36">
        <v>525</v>
      </c>
      <c r="G22" s="36">
        <v>525</v>
      </c>
      <c r="H22" s="36">
        <v>525</v>
      </c>
      <c r="I22" s="36">
        <v>525</v>
      </c>
      <c r="J22" s="36">
        <v>525</v>
      </c>
      <c r="K22" s="36">
        <v>525</v>
      </c>
      <c r="L22" s="36">
        <v>525</v>
      </c>
      <c r="M22" s="36">
        <v>525</v>
      </c>
      <c r="N22" s="36">
        <v>525</v>
      </c>
      <c r="O22" s="36">
        <v>525</v>
      </c>
      <c r="P22" s="32">
        <f t="shared" si="2"/>
        <v>6823.17</v>
      </c>
    </row>
    <row r="23" spans="1:16" s="17" customFormat="1" ht="11.25">
      <c r="A23" s="33">
        <v>71408</v>
      </c>
      <c r="B23" s="34" t="s">
        <v>27</v>
      </c>
      <c r="C23" s="36">
        <v>0</v>
      </c>
      <c r="D23" s="72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2">
        <f t="shared" si="2"/>
        <v>0</v>
      </c>
    </row>
    <row r="24" spans="1:16" s="17" customFormat="1" ht="11.25">
      <c r="A24" s="33">
        <v>71608</v>
      </c>
      <c r="B24" s="34" t="s">
        <v>29</v>
      </c>
      <c r="C24" s="36">
        <v>0</v>
      </c>
      <c r="D24" s="72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2">
        <f t="shared" si="2"/>
        <v>0</v>
      </c>
    </row>
    <row r="25" spans="1:16" s="17" customFormat="1" ht="11.25">
      <c r="A25" s="33">
        <v>71808</v>
      </c>
      <c r="B25" s="34" t="s">
        <v>82</v>
      </c>
      <c r="C25" s="36">
        <v>0</v>
      </c>
      <c r="D25" s="72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2">
        <f t="shared" si="2"/>
        <v>0</v>
      </c>
    </row>
    <row r="26" spans="1:16" s="17" customFormat="1" ht="11.25">
      <c r="A26" s="33">
        <v>73008</v>
      </c>
      <c r="B26" s="34" t="s">
        <v>30</v>
      </c>
      <c r="C26" s="36">
        <v>1089</v>
      </c>
      <c r="D26" s="72">
        <v>1277.96</v>
      </c>
      <c r="E26" s="36">
        <v>1089</v>
      </c>
      <c r="F26" s="36">
        <v>1089</v>
      </c>
      <c r="G26" s="36">
        <v>1089</v>
      </c>
      <c r="H26" s="36">
        <v>1089</v>
      </c>
      <c r="I26" s="36">
        <v>1089</v>
      </c>
      <c r="J26" s="36">
        <v>1089</v>
      </c>
      <c r="K26" s="36">
        <v>1089</v>
      </c>
      <c r="L26" s="36">
        <v>1089</v>
      </c>
      <c r="M26" s="36">
        <v>1089</v>
      </c>
      <c r="N26" s="36">
        <v>1089</v>
      </c>
      <c r="O26" s="36">
        <v>1089</v>
      </c>
      <c r="P26" s="32">
        <f t="shared" si="2"/>
        <v>14345.96</v>
      </c>
    </row>
    <row r="27" spans="1:16" ht="11.25">
      <c r="A27" s="29">
        <v>73408</v>
      </c>
      <c r="B27" s="30" t="s">
        <v>31</v>
      </c>
      <c r="C27" s="42">
        <v>3000</v>
      </c>
      <c r="D27" s="73">
        <v>0</v>
      </c>
      <c r="E27" s="42">
        <v>300</v>
      </c>
      <c r="F27" s="42">
        <v>5000</v>
      </c>
      <c r="G27" s="42">
        <v>250</v>
      </c>
      <c r="H27" s="42">
        <v>350</v>
      </c>
      <c r="I27" s="42">
        <v>350</v>
      </c>
      <c r="J27" s="42">
        <v>350</v>
      </c>
      <c r="K27" s="42">
        <v>300</v>
      </c>
      <c r="L27" s="42">
        <v>150</v>
      </c>
      <c r="M27" s="42">
        <v>150</v>
      </c>
      <c r="N27" s="42">
        <v>150</v>
      </c>
      <c r="O27" s="42">
        <v>150</v>
      </c>
      <c r="P27" s="32">
        <f t="shared" si="2"/>
        <v>10500</v>
      </c>
    </row>
    <row r="28" spans="1:16" s="17" customFormat="1" ht="11.25">
      <c r="A28" s="33">
        <v>67408</v>
      </c>
      <c r="B28" s="34" t="s">
        <v>64</v>
      </c>
      <c r="C28" s="35">
        <v>40</v>
      </c>
      <c r="D28" s="65">
        <v>0</v>
      </c>
      <c r="E28" s="35">
        <v>40</v>
      </c>
      <c r="F28" s="35">
        <v>40</v>
      </c>
      <c r="G28" s="35">
        <v>40</v>
      </c>
      <c r="H28" s="35">
        <v>40</v>
      </c>
      <c r="I28" s="35">
        <v>40</v>
      </c>
      <c r="J28" s="35">
        <v>40</v>
      </c>
      <c r="K28" s="35">
        <v>40</v>
      </c>
      <c r="L28" s="35">
        <v>60</v>
      </c>
      <c r="M28" s="35">
        <v>40</v>
      </c>
      <c r="N28" s="35">
        <v>40</v>
      </c>
      <c r="O28" s="35">
        <v>40</v>
      </c>
      <c r="P28" s="32">
        <f t="shared" si="2"/>
        <v>500</v>
      </c>
    </row>
    <row r="29" spans="1:16" s="17" customFormat="1" ht="11.25">
      <c r="A29" s="33">
        <v>70008</v>
      </c>
      <c r="B29" s="34" t="s">
        <v>6</v>
      </c>
      <c r="C29" s="35">
        <v>0</v>
      </c>
      <c r="D29" s="65">
        <v>0</v>
      </c>
      <c r="E29" s="35">
        <v>350</v>
      </c>
      <c r="F29" s="36">
        <v>0</v>
      </c>
      <c r="G29" s="36">
        <v>0</v>
      </c>
      <c r="H29" s="35">
        <v>350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2">
        <f t="shared" si="2"/>
        <v>700</v>
      </c>
    </row>
    <row r="30" spans="1:16" s="17" customFormat="1" ht="12" thickBot="1">
      <c r="A30" s="33">
        <v>73808</v>
      </c>
      <c r="B30" s="34" t="s">
        <v>7</v>
      </c>
      <c r="C30" s="59">
        <v>0</v>
      </c>
      <c r="D30" s="74">
        <v>0</v>
      </c>
      <c r="E30" s="58">
        <v>0</v>
      </c>
      <c r="F30" s="58">
        <v>0</v>
      </c>
      <c r="G30" s="58">
        <v>150</v>
      </c>
      <c r="H30" s="58">
        <v>0</v>
      </c>
      <c r="I30" s="58">
        <v>0</v>
      </c>
      <c r="J30" s="58">
        <v>0</v>
      </c>
      <c r="K30" s="58">
        <v>0</v>
      </c>
      <c r="L30" s="58">
        <v>150</v>
      </c>
      <c r="M30" s="58">
        <v>150</v>
      </c>
      <c r="N30" s="58">
        <v>250</v>
      </c>
      <c r="O30" s="58">
        <v>150</v>
      </c>
      <c r="P30" s="55">
        <f t="shared" si="2"/>
        <v>850</v>
      </c>
    </row>
    <row r="31" spans="1:16" ht="11.25">
      <c r="A31" s="29"/>
      <c r="B31" s="39" t="s">
        <v>50</v>
      </c>
      <c r="C31" s="50">
        <f>SUM(C18:C30)</f>
        <v>6182</v>
      </c>
      <c r="D31" s="75"/>
      <c r="E31" s="50">
        <f aca="true" t="shared" si="3" ref="E31:O31">SUM(E18:E30)</f>
        <v>2334</v>
      </c>
      <c r="F31" s="50">
        <f t="shared" si="3"/>
        <v>6709</v>
      </c>
      <c r="G31" s="50">
        <f t="shared" si="3"/>
        <v>2234</v>
      </c>
      <c r="H31" s="50">
        <f t="shared" si="3"/>
        <v>2534</v>
      </c>
      <c r="I31" s="50">
        <f t="shared" si="3"/>
        <v>2734</v>
      </c>
      <c r="J31" s="50">
        <f t="shared" si="3"/>
        <v>2034</v>
      </c>
      <c r="K31" s="50">
        <f t="shared" si="3"/>
        <v>1984</v>
      </c>
      <c r="L31" s="50">
        <f t="shared" si="3"/>
        <v>2084</v>
      </c>
      <c r="M31" s="50">
        <f t="shared" si="3"/>
        <v>3734</v>
      </c>
      <c r="N31" s="50">
        <f t="shared" si="3"/>
        <v>2084</v>
      </c>
      <c r="O31" s="50">
        <f t="shared" si="3"/>
        <v>1984</v>
      </c>
      <c r="P31" s="48">
        <f>SUM(P18:P30)</f>
        <v>39411.13</v>
      </c>
    </row>
    <row r="32" spans="1:16" ht="11.25">
      <c r="A32" s="29"/>
      <c r="B32" s="39"/>
      <c r="C32" s="50"/>
      <c r="D32" s="75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8"/>
    </row>
    <row r="33" spans="1:16" ht="11.25">
      <c r="A33" s="29"/>
      <c r="B33" s="30"/>
      <c r="C33" s="40"/>
      <c r="D33" s="6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0"/>
    </row>
    <row r="34" spans="1:16" ht="11.25">
      <c r="A34" s="130" t="s">
        <v>21</v>
      </c>
      <c r="B34" s="130"/>
      <c r="C34" s="40"/>
      <c r="D34" s="6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0"/>
    </row>
    <row r="35" spans="1:16" ht="11.25">
      <c r="A35" s="29">
        <v>62455</v>
      </c>
      <c r="B35" s="34" t="s">
        <v>51</v>
      </c>
      <c r="C35" s="36">
        <v>1212</v>
      </c>
      <c r="D35" s="72">
        <v>1154</v>
      </c>
      <c r="E35" s="36">
        <v>1212</v>
      </c>
      <c r="F35" s="36">
        <v>1212</v>
      </c>
      <c r="G35" s="36">
        <v>1212</v>
      </c>
      <c r="H35" s="36">
        <v>1818</v>
      </c>
      <c r="I35" s="36">
        <v>1212</v>
      </c>
      <c r="J35" s="36">
        <v>1212</v>
      </c>
      <c r="K35" s="36">
        <v>1212</v>
      </c>
      <c r="L35" s="36">
        <v>1212</v>
      </c>
      <c r="M35" s="36">
        <v>1818</v>
      </c>
      <c r="N35" s="36">
        <v>1212</v>
      </c>
      <c r="O35" s="36">
        <v>1212</v>
      </c>
      <c r="P35" s="32">
        <f aca="true" t="shared" si="4" ref="P35:P43">SUM(C35:O35)</f>
        <v>16910</v>
      </c>
    </row>
    <row r="36" spans="1:16" ht="11.25">
      <c r="A36" s="29">
        <v>62156</v>
      </c>
      <c r="B36" s="34" t="s">
        <v>97</v>
      </c>
      <c r="C36" s="35">
        <v>4200</v>
      </c>
      <c r="D36" s="65">
        <v>4000</v>
      </c>
      <c r="E36" s="35">
        <v>4200</v>
      </c>
      <c r="F36" s="35">
        <v>4200</v>
      </c>
      <c r="G36" s="35">
        <v>4200</v>
      </c>
      <c r="H36" s="35">
        <v>6300</v>
      </c>
      <c r="I36" s="35">
        <v>4200</v>
      </c>
      <c r="J36" s="35">
        <v>4200</v>
      </c>
      <c r="K36" s="35">
        <v>4200</v>
      </c>
      <c r="L36" s="35">
        <v>4200</v>
      </c>
      <c r="M36" s="35">
        <v>6300</v>
      </c>
      <c r="N36" s="35">
        <v>4200</v>
      </c>
      <c r="O36" s="35">
        <v>4200</v>
      </c>
      <c r="P36" s="32">
        <f t="shared" si="4"/>
        <v>58600</v>
      </c>
    </row>
    <row r="37" spans="1:16" s="17" customFormat="1" ht="11.25">
      <c r="A37" s="33">
        <v>62159</v>
      </c>
      <c r="B37" s="34" t="s">
        <v>98</v>
      </c>
      <c r="C37" s="35">
        <v>2800</v>
      </c>
      <c r="D37" s="65">
        <v>2919.75</v>
      </c>
      <c r="E37" s="35">
        <v>2800</v>
      </c>
      <c r="F37" s="35">
        <v>2800</v>
      </c>
      <c r="G37" s="35">
        <v>2800</v>
      </c>
      <c r="H37" s="35">
        <v>3500</v>
      </c>
      <c r="I37" s="35">
        <v>2800</v>
      </c>
      <c r="J37" s="35">
        <v>2800</v>
      </c>
      <c r="K37" s="35">
        <v>2800</v>
      </c>
      <c r="L37" s="35">
        <v>2800</v>
      </c>
      <c r="M37" s="35">
        <v>3500</v>
      </c>
      <c r="N37" s="35">
        <v>2800</v>
      </c>
      <c r="O37" s="35">
        <v>2800</v>
      </c>
      <c r="P37" s="32">
        <f t="shared" si="4"/>
        <v>37919.75</v>
      </c>
    </row>
    <row r="38" spans="1:16" s="17" customFormat="1" ht="11.25">
      <c r="A38" s="33">
        <v>62154</v>
      </c>
      <c r="B38" s="34" t="s">
        <v>96</v>
      </c>
      <c r="C38" s="35">
        <v>0</v>
      </c>
      <c r="D38" s="65">
        <v>0</v>
      </c>
      <c r="E38" s="35">
        <v>0</v>
      </c>
      <c r="F38" s="35">
        <v>1000</v>
      </c>
      <c r="G38" s="35">
        <v>2000</v>
      </c>
      <c r="H38" s="35">
        <v>2520</v>
      </c>
      <c r="I38" s="35">
        <v>2000</v>
      </c>
      <c r="J38" s="35">
        <v>2000</v>
      </c>
      <c r="K38" s="35">
        <v>2000</v>
      </c>
      <c r="L38" s="35">
        <v>2000</v>
      </c>
      <c r="M38" s="35">
        <v>2520</v>
      </c>
      <c r="N38" s="35">
        <v>2000</v>
      </c>
      <c r="O38" s="35">
        <v>2000</v>
      </c>
      <c r="P38" s="32">
        <f t="shared" si="4"/>
        <v>20040</v>
      </c>
    </row>
    <row r="39" spans="1:16" ht="11.25">
      <c r="A39" s="29">
        <v>63008</v>
      </c>
      <c r="B39" s="34" t="s">
        <v>56</v>
      </c>
      <c r="C39" s="35">
        <v>0</v>
      </c>
      <c r="D39" s="6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f>(SUM(O35:O38))/4</f>
        <v>2553</v>
      </c>
      <c r="P39" s="32">
        <f t="shared" si="4"/>
        <v>2553</v>
      </c>
    </row>
    <row r="40" spans="1:16" s="17" customFormat="1" ht="11.25">
      <c r="A40" s="33">
        <v>64008</v>
      </c>
      <c r="B40" s="34" t="s">
        <v>61</v>
      </c>
      <c r="C40" s="36">
        <v>850</v>
      </c>
      <c r="D40" s="72">
        <v>755.35</v>
      </c>
      <c r="E40" s="36">
        <v>850</v>
      </c>
      <c r="F40" s="36">
        <v>850</v>
      </c>
      <c r="G40" s="36">
        <v>850</v>
      </c>
      <c r="H40" s="36">
        <v>1100</v>
      </c>
      <c r="I40" s="36">
        <v>850</v>
      </c>
      <c r="J40" s="36">
        <v>850</v>
      </c>
      <c r="K40" s="36">
        <v>850</v>
      </c>
      <c r="L40" s="36">
        <v>850</v>
      </c>
      <c r="M40" s="36">
        <v>1100</v>
      </c>
      <c r="N40" s="36">
        <v>850</v>
      </c>
      <c r="O40" s="36">
        <v>1000</v>
      </c>
      <c r="P40" s="32">
        <f t="shared" si="4"/>
        <v>11605.35</v>
      </c>
    </row>
    <row r="41" spans="1:16" s="17" customFormat="1" ht="11.25">
      <c r="A41" s="33">
        <v>64108</v>
      </c>
      <c r="B41" s="34" t="s">
        <v>59</v>
      </c>
      <c r="C41" s="36">
        <v>100</v>
      </c>
      <c r="D41" s="72">
        <v>55.68</v>
      </c>
      <c r="E41" s="36">
        <v>100</v>
      </c>
      <c r="F41" s="36">
        <v>100</v>
      </c>
      <c r="G41" s="36">
        <v>100</v>
      </c>
      <c r="H41" s="36">
        <v>100</v>
      </c>
      <c r="I41" s="36">
        <v>100</v>
      </c>
      <c r="J41" s="36">
        <v>100</v>
      </c>
      <c r="K41" s="36">
        <v>100</v>
      </c>
      <c r="L41" s="36">
        <v>100</v>
      </c>
      <c r="M41" s="36">
        <v>100</v>
      </c>
      <c r="N41" s="36">
        <v>100</v>
      </c>
      <c r="O41" s="36">
        <v>100</v>
      </c>
      <c r="P41" s="32">
        <f t="shared" si="4"/>
        <v>1255.68</v>
      </c>
    </row>
    <row r="42" spans="1:16" s="17" customFormat="1" ht="11.25">
      <c r="A42" s="33">
        <v>65008</v>
      </c>
      <c r="B42" s="34" t="s">
        <v>22</v>
      </c>
      <c r="C42" s="36">
        <v>40</v>
      </c>
      <c r="D42" s="72">
        <v>24.83</v>
      </c>
      <c r="E42" s="36">
        <v>40</v>
      </c>
      <c r="F42" s="36">
        <v>40</v>
      </c>
      <c r="G42" s="36">
        <v>40</v>
      </c>
      <c r="H42" s="36">
        <v>40</v>
      </c>
      <c r="I42" s="36">
        <v>40</v>
      </c>
      <c r="J42" s="36">
        <v>40</v>
      </c>
      <c r="K42" s="36">
        <v>40</v>
      </c>
      <c r="L42" s="36">
        <v>40</v>
      </c>
      <c r="M42" s="36">
        <v>40</v>
      </c>
      <c r="N42" s="36">
        <v>40</v>
      </c>
      <c r="O42" s="36">
        <v>40</v>
      </c>
      <c r="P42" s="32">
        <f t="shared" si="4"/>
        <v>504.83</v>
      </c>
    </row>
    <row r="43" spans="1:16" s="17" customFormat="1" ht="12" thickBot="1">
      <c r="A43" s="33">
        <v>65208</v>
      </c>
      <c r="B43" s="34" t="s">
        <v>91</v>
      </c>
      <c r="C43" s="58">
        <v>0</v>
      </c>
      <c r="D43" s="76">
        <v>0</v>
      </c>
      <c r="E43" s="58">
        <v>0</v>
      </c>
      <c r="F43" s="58">
        <v>60</v>
      </c>
      <c r="G43" s="58">
        <v>0</v>
      </c>
      <c r="H43" s="58">
        <v>0</v>
      </c>
      <c r="I43" s="58">
        <v>60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173.75</v>
      </c>
      <c r="P43" s="55">
        <f t="shared" si="4"/>
        <v>293.75</v>
      </c>
    </row>
    <row r="44" spans="1:16" s="4" customFormat="1" ht="11.25">
      <c r="A44" s="39"/>
      <c r="B44" s="41" t="s">
        <v>50</v>
      </c>
      <c r="C44" s="49">
        <f aca="true" t="shared" si="5" ref="C44:O44">SUM(C35:C43)</f>
        <v>9202</v>
      </c>
      <c r="D44" s="77"/>
      <c r="E44" s="49">
        <f t="shared" si="5"/>
        <v>9202</v>
      </c>
      <c r="F44" s="49">
        <f t="shared" si="5"/>
        <v>10262</v>
      </c>
      <c r="G44" s="49">
        <f t="shared" si="5"/>
        <v>11202</v>
      </c>
      <c r="H44" s="49">
        <f t="shared" si="5"/>
        <v>15378</v>
      </c>
      <c r="I44" s="49">
        <f t="shared" si="5"/>
        <v>11262</v>
      </c>
      <c r="J44" s="49">
        <f t="shared" si="5"/>
        <v>11202</v>
      </c>
      <c r="K44" s="49">
        <f t="shared" si="5"/>
        <v>11202</v>
      </c>
      <c r="L44" s="49">
        <f t="shared" si="5"/>
        <v>11202</v>
      </c>
      <c r="M44" s="49">
        <f t="shared" si="5"/>
        <v>15378</v>
      </c>
      <c r="N44" s="49">
        <f t="shared" si="5"/>
        <v>11202</v>
      </c>
      <c r="O44" s="49">
        <f t="shared" si="5"/>
        <v>14078.75</v>
      </c>
      <c r="P44" s="48">
        <f>SUM(P35:P43)</f>
        <v>149682.36</v>
      </c>
    </row>
    <row r="45" spans="1:16" ht="11.25">
      <c r="A45" s="29"/>
      <c r="B45" s="39"/>
      <c r="C45" s="40"/>
      <c r="D45" s="6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0"/>
    </row>
    <row r="46" spans="1:16" ht="11.25">
      <c r="A46" s="29"/>
      <c r="B46" s="39"/>
      <c r="C46" s="42"/>
      <c r="D46" s="73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32"/>
    </row>
    <row r="47" spans="1:16" ht="11.25">
      <c r="A47" s="130" t="s">
        <v>32</v>
      </c>
      <c r="B47" s="130"/>
      <c r="C47" s="42"/>
      <c r="D47" s="73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0"/>
    </row>
    <row r="48" spans="1:16" s="17" customFormat="1" ht="11.25">
      <c r="A48" s="33">
        <v>74008</v>
      </c>
      <c r="B48" s="34" t="s">
        <v>55</v>
      </c>
      <c r="C48" s="44">
        <v>65326</v>
      </c>
      <c r="D48" s="70">
        <v>71656.76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32">
        <f aca="true" t="shared" si="6" ref="P48:P71">SUM(C48:O48)</f>
        <v>136982.76</v>
      </c>
    </row>
    <row r="49" spans="1:16" s="17" customFormat="1" ht="11.25">
      <c r="A49" s="33">
        <v>74308</v>
      </c>
      <c r="B49" s="34" t="s">
        <v>54</v>
      </c>
      <c r="C49" s="44">
        <v>0</v>
      </c>
      <c r="D49" s="70">
        <v>0</v>
      </c>
      <c r="E49" s="44">
        <v>0</v>
      </c>
      <c r="F49" s="44">
        <v>3000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32">
        <f t="shared" si="6"/>
        <v>3000</v>
      </c>
    </row>
    <row r="50" spans="1:16" s="17" customFormat="1" ht="11.25">
      <c r="A50" s="33">
        <v>74406</v>
      </c>
      <c r="B50" s="34" t="s">
        <v>89</v>
      </c>
      <c r="C50" s="44">
        <v>1300</v>
      </c>
      <c r="D50" s="70">
        <v>0</v>
      </c>
      <c r="E50" s="44">
        <v>1300</v>
      </c>
      <c r="F50" s="44">
        <v>1300</v>
      </c>
      <c r="G50" s="44">
        <v>1300</v>
      </c>
      <c r="H50" s="44">
        <v>1300</v>
      </c>
      <c r="I50" s="44">
        <v>1300</v>
      </c>
      <c r="J50" s="44">
        <v>1300</v>
      </c>
      <c r="K50" s="44">
        <v>1300</v>
      </c>
      <c r="L50" s="44">
        <v>1300</v>
      </c>
      <c r="M50" s="44">
        <v>1300</v>
      </c>
      <c r="N50" s="44">
        <v>1300</v>
      </c>
      <c r="O50" s="44">
        <v>1300</v>
      </c>
      <c r="P50" s="32">
        <f t="shared" si="6"/>
        <v>15600</v>
      </c>
    </row>
    <row r="51" spans="1:16" s="17" customFormat="1" ht="11.25">
      <c r="A51" s="33">
        <v>74408</v>
      </c>
      <c r="B51" s="34" t="s">
        <v>33</v>
      </c>
      <c r="C51" s="45">
        <v>10100</v>
      </c>
      <c r="D51" s="78">
        <v>10938.85</v>
      </c>
      <c r="E51" s="45">
        <v>13300</v>
      </c>
      <c r="F51" s="45">
        <v>27300</v>
      </c>
      <c r="G51" s="45">
        <v>15800</v>
      </c>
      <c r="H51" s="45">
        <v>14800</v>
      </c>
      <c r="I51" s="45">
        <v>16800</v>
      </c>
      <c r="J51" s="45">
        <v>16800</v>
      </c>
      <c r="K51" s="45">
        <v>15800</v>
      </c>
      <c r="L51" s="45">
        <v>11300</v>
      </c>
      <c r="M51" s="45">
        <v>11300</v>
      </c>
      <c r="N51" s="45">
        <v>7800</v>
      </c>
      <c r="O51" s="45">
        <v>7800</v>
      </c>
      <c r="P51" s="32">
        <f t="shared" si="6"/>
        <v>179838.85</v>
      </c>
    </row>
    <row r="52" spans="1:17" s="17" customFormat="1" ht="11.25">
      <c r="A52" s="33">
        <v>74508</v>
      </c>
      <c r="B52" s="34" t="s">
        <v>34</v>
      </c>
      <c r="C52" s="45">
        <v>3062</v>
      </c>
      <c r="D52" s="78">
        <v>3250</v>
      </c>
      <c r="E52" s="45">
        <v>1127</v>
      </c>
      <c r="F52" s="45">
        <v>2376</v>
      </c>
      <c r="G52" s="45">
        <v>1127</v>
      </c>
      <c r="H52" s="35">
        <v>1000</v>
      </c>
      <c r="I52" s="45">
        <v>2250</v>
      </c>
      <c r="J52" s="45">
        <v>1000</v>
      </c>
      <c r="K52" s="45">
        <v>1000</v>
      </c>
      <c r="L52" s="35">
        <v>2950</v>
      </c>
      <c r="M52" s="45">
        <v>1000</v>
      </c>
      <c r="N52" s="45">
        <v>1725</v>
      </c>
      <c r="O52" s="35">
        <v>2250</v>
      </c>
      <c r="P52" s="32">
        <f t="shared" si="6"/>
        <v>24117</v>
      </c>
      <c r="Q52" s="16"/>
    </row>
    <row r="53" spans="1:16" s="17" customFormat="1" ht="11.25">
      <c r="A53" s="33">
        <v>74608</v>
      </c>
      <c r="B53" s="34" t="s">
        <v>35</v>
      </c>
      <c r="C53" s="45">
        <v>4705</v>
      </c>
      <c r="D53" s="78">
        <v>26590</v>
      </c>
      <c r="E53" s="45">
        <v>18865</v>
      </c>
      <c r="F53" s="45">
        <v>6700</v>
      </c>
      <c r="G53" s="45">
        <v>9625</v>
      </c>
      <c r="H53" s="45">
        <v>6700</v>
      </c>
      <c r="I53" s="34">
        <v>8285</v>
      </c>
      <c r="J53" s="45">
        <v>6700</v>
      </c>
      <c r="K53" s="45">
        <v>6700</v>
      </c>
      <c r="L53" s="45">
        <v>1585</v>
      </c>
      <c r="M53" s="45">
        <v>13790</v>
      </c>
      <c r="N53" s="45">
        <v>9625</v>
      </c>
      <c r="O53" s="45">
        <v>0</v>
      </c>
      <c r="P53" s="32">
        <f t="shared" si="6"/>
        <v>119870</v>
      </c>
    </row>
    <row r="54" spans="1:16" s="17" customFormat="1" ht="11.25">
      <c r="A54" s="33">
        <v>75208</v>
      </c>
      <c r="B54" s="34" t="s">
        <v>69</v>
      </c>
      <c r="C54" s="45">
        <v>0</v>
      </c>
      <c r="D54" s="78">
        <v>0</v>
      </c>
      <c r="E54" s="45">
        <v>0</v>
      </c>
      <c r="F54" s="45">
        <v>0</v>
      </c>
      <c r="G54" s="45">
        <v>0</v>
      </c>
      <c r="H54" s="45">
        <v>0</v>
      </c>
      <c r="I54" s="45">
        <v>2295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32">
        <f t="shared" si="6"/>
        <v>2295</v>
      </c>
    </row>
    <row r="55" spans="1:16" s="17" customFormat="1" ht="11.25">
      <c r="A55" s="33">
        <v>75209</v>
      </c>
      <c r="B55" s="34" t="s">
        <v>92</v>
      </c>
      <c r="C55" s="45">
        <v>4250</v>
      </c>
      <c r="D55" s="78">
        <v>0</v>
      </c>
      <c r="E55" s="45">
        <v>0</v>
      </c>
      <c r="F55" s="45">
        <v>0</v>
      </c>
      <c r="G55" s="45">
        <v>4250</v>
      </c>
      <c r="H55" s="45">
        <v>0</v>
      </c>
      <c r="I55" s="45">
        <v>0</v>
      </c>
      <c r="J55" s="45">
        <v>4250</v>
      </c>
      <c r="K55" s="45">
        <v>0</v>
      </c>
      <c r="L55" s="45">
        <v>0</v>
      </c>
      <c r="M55" s="45">
        <v>4250</v>
      </c>
      <c r="N55" s="45">
        <v>0</v>
      </c>
      <c r="O55" s="45">
        <v>0</v>
      </c>
      <c r="P55" s="32">
        <f t="shared" si="6"/>
        <v>17000</v>
      </c>
    </row>
    <row r="56" spans="1:16" s="17" customFormat="1" ht="11.25">
      <c r="A56" s="33">
        <v>74708</v>
      </c>
      <c r="B56" s="34" t="s">
        <v>36</v>
      </c>
      <c r="C56" s="45">
        <v>0</v>
      </c>
      <c r="D56" s="78">
        <v>0</v>
      </c>
      <c r="E56" s="45">
        <v>0</v>
      </c>
      <c r="F56" s="45">
        <v>4000</v>
      </c>
      <c r="G56" s="45">
        <v>0</v>
      </c>
      <c r="H56" s="45">
        <v>0</v>
      </c>
      <c r="I56" s="45">
        <v>0</v>
      </c>
      <c r="J56" s="45">
        <v>4000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32">
        <f t="shared" si="6"/>
        <v>8000</v>
      </c>
    </row>
    <row r="57" spans="1:16" s="17" customFormat="1" ht="11.25">
      <c r="A57" s="33">
        <v>74908</v>
      </c>
      <c r="B57" s="34" t="s">
        <v>37</v>
      </c>
      <c r="C57" s="45">
        <v>0</v>
      </c>
      <c r="D57" s="78">
        <v>0</v>
      </c>
      <c r="E57" s="45">
        <v>500</v>
      </c>
      <c r="F57" s="45">
        <v>0</v>
      </c>
      <c r="G57" s="45">
        <v>0</v>
      </c>
      <c r="H57" s="45">
        <v>500</v>
      </c>
      <c r="I57" s="45">
        <v>0</v>
      </c>
      <c r="J57" s="45">
        <v>0</v>
      </c>
      <c r="K57" s="45">
        <v>500</v>
      </c>
      <c r="L57" s="45">
        <v>0</v>
      </c>
      <c r="M57" s="45">
        <v>0</v>
      </c>
      <c r="N57" s="45">
        <v>500</v>
      </c>
      <c r="O57" s="45">
        <v>0</v>
      </c>
      <c r="P57" s="32">
        <f t="shared" si="6"/>
        <v>2000</v>
      </c>
    </row>
    <row r="58" spans="1:16" s="17" customFormat="1" ht="11.25">
      <c r="A58" s="33">
        <v>75008</v>
      </c>
      <c r="B58" s="34" t="s">
        <v>38</v>
      </c>
      <c r="C58" s="45">
        <v>0</v>
      </c>
      <c r="D58" s="78">
        <v>39</v>
      </c>
      <c r="E58" s="45">
        <v>1000</v>
      </c>
      <c r="F58" s="45">
        <v>1000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32">
        <f t="shared" si="6"/>
        <v>2039</v>
      </c>
    </row>
    <row r="59" spans="1:16" s="17" customFormat="1" ht="11.25">
      <c r="A59" s="33">
        <v>75108</v>
      </c>
      <c r="B59" s="34" t="s">
        <v>39</v>
      </c>
      <c r="C59" s="45">
        <v>0</v>
      </c>
      <c r="D59" s="78">
        <v>0</v>
      </c>
      <c r="E59" s="45">
        <v>0</v>
      </c>
      <c r="F59" s="45">
        <v>0</v>
      </c>
      <c r="G59" s="45">
        <v>0</v>
      </c>
      <c r="H59" s="45">
        <v>3000</v>
      </c>
      <c r="I59" s="45">
        <v>3000</v>
      </c>
      <c r="J59" s="45">
        <v>3000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32">
        <f t="shared" si="6"/>
        <v>9000</v>
      </c>
    </row>
    <row r="60" spans="1:16" s="17" customFormat="1" ht="11.25">
      <c r="A60" s="33">
        <v>75308</v>
      </c>
      <c r="B60" s="34" t="s">
        <v>40</v>
      </c>
      <c r="C60" s="45">
        <v>6500</v>
      </c>
      <c r="D60" s="78">
        <v>200</v>
      </c>
      <c r="E60" s="45">
        <v>1500</v>
      </c>
      <c r="F60" s="45">
        <v>500</v>
      </c>
      <c r="G60" s="45">
        <v>250</v>
      </c>
      <c r="H60" s="45">
        <v>250</v>
      </c>
      <c r="I60" s="45">
        <v>250</v>
      </c>
      <c r="J60" s="45">
        <v>200</v>
      </c>
      <c r="K60" s="45">
        <v>250</v>
      </c>
      <c r="L60" s="45">
        <v>0</v>
      </c>
      <c r="M60" s="45">
        <v>250</v>
      </c>
      <c r="N60" s="45">
        <v>2500</v>
      </c>
      <c r="O60" s="45">
        <v>2500</v>
      </c>
      <c r="P60" s="32">
        <f t="shared" si="6"/>
        <v>15150</v>
      </c>
    </row>
    <row r="61" spans="1:16" s="17" customFormat="1" ht="11.25">
      <c r="A61" s="33">
        <v>75408</v>
      </c>
      <c r="B61" s="34" t="s">
        <v>41</v>
      </c>
      <c r="C61" s="45">
        <v>250</v>
      </c>
      <c r="D61" s="78">
        <v>0</v>
      </c>
      <c r="E61" s="45">
        <v>0</v>
      </c>
      <c r="F61" s="45">
        <v>0</v>
      </c>
      <c r="G61" s="45">
        <v>0</v>
      </c>
      <c r="H61" s="45">
        <v>0</v>
      </c>
      <c r="I61" s="45">
        <v>250</v>
      </c>
      <c r="J61" s="45">
        <v>0</v>
      </c>
      <c r="K61" s="45">
        <v>500</v>
      </c>
      <c r="L61" s="45">
        <v>500</v>
      </c>
      <c r="M61" s="45">
        <v>596</v>
      </c>
      <c r="N61" s="45">
        <v>500</v>
      </c>
      <c r="O61" s="45">
        <v>0</v>
      </c>
      <c r="P61" s="32">
        <f t="shared" si="6"/>
        <v>2596</v>
      </c>
    </row>
    <row r="62" spans="1:16" s="17" customFormat="1" ht="11.25">
      <c r="A62" s="33">
        <v>75505</v>
      </c>
      <c r="B62" s="34" t="s">
        <v>86</v>
      </c>
      <c r="C62" s="45">
        <v>0</v>
      </c>
      <c r="D62" s="78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32">
        <f t="shared" si="6"/>
        <v>0</v>
      </c>
    </row>
    <row r="63" spans="1:16" s="17" customFormat="1" ht="11.25">
      <c r="A63" s="33">
        <v>75506</v>
      </c>
      <c r="B63" s="34" t="s">
        <v>85</v>
      </c>
      <c r="C63" s="45">
        <v>475</v>
      </c>
      <c r="D63" s="78">
        <v>475</v>
      </c>
      <c r="E63" s="45">
        <v>475</v>
      </c>
      <c r="F63" s="45">
        <v>475</v>
      </c>
      <c r="G63" s="45">
        <v>475</v>
      </c>
      <c r="H63" s="45">
        <v>475</v>
      </c>
      <c r="I63" s="45">
        <v>475</v>
      </c>
      <c r="J63" s="45">
        <v>475</v>
      </c>
      <c r="K63" s="45">
        <v>475</v>
      </c>
      <c r="L63" s="45">
        <v>475</v>
      </c>
      <c r="M63" s="45">
        <v>475</v>
      </c>
      <c r="N63" s="45">
        <v>475</v>
      </c>
      <c r="O63" s="45">
        <v>475</v>
      </c>
      <c r="P63" s="32">
        <f t="shared" si="6"/>
        <v>6175</v>
      </c>
    </row>
    <row r="64" spans="1:16" s="17" customFormat="1" ht="11.25">
      <c r="A64" s="33">
        <v>75507</v>
      </c>
      <c r="B64" s="34" t="s">
        <v>87</v>
      </c>
      <c r="C64" s="45">
        <v>900</v>
      </c>
      <c r="D64" s="78">
        <v>900</v>
      </c>
      <c r="E64" s="45">
        <v>900</v>
      </c>
      <c r="F64" s="45">
        <v>900</v>
      </c>
      <c r="G64" s="45">
        <v>900</v>
      </c>
      <c r="H64" s="45">
        <v>900</v>
      </c>
      <c r="I64" s="45">
        <v>900</v>
      </c>
      <c r="J64" s="45">
        <v>900</v>
      </c>
      <c r="K64" s="45">
        <v>900</v>
      </c>
      <c r="L64" s="45">
        <v>900</v>
      </c>
      <c r="M64" s="45">
        <v>900</v>
      </c>
      <c r="N64" s="45">
        <v>900</v>
      </c>
      <c r="O64" s="45">
        <v>900</v>
      </c>
      <c r="P64" s="32">
        <f t="shared" si="6"/>
        <v>11700</v>
      </c>
    </row>
    <row r="65" spans="1:16" s="17" customFormat="1" ht="11.25">
      <c r="A65" s="33">
        <v>75508</v>
      </c>
      <c r="B65" s="34" t="s">
        <v>88</v>
      </c>
      <c r="C65" s="45">
        <v>0</v>
      </c>
      <c r="D65" s="78">
        <v>0</v>
      </c>
      <c r="E65" s="45">
        <v>500</v>
      </c>
      <c r="F65" s="45">
        <v>2000</v>
      </c>
      <c r="G65" s="45">
        <v>0</v>
      </c>
      <c r="H65" s="45">
        <v>500</v>
      </c>
      <c r="I65" s="45">
        <v>500</v>
      </c>
      <c r="J65" s="45">
        <v>2000</v>
      </c>
      <c r="K65" s="45">
        <v>500</v>
      </c>
      <c r="L65" s="45">
        <v>0</v>
      </c>
      <c r="M65" s="45">
        <v>0</v>
      </c>
      <c r="N65" s="45">
        <v>0</v>
      </c>
      <c r="O65" s="45">
        <v>0</v>
      </c>
      <c r="P65" s="32">
        <f t="shared" si="6"/>
        <v>6000</v>
      </c>
    </row>
    <row r="66" spans="1:16" s="17" customFormat="1" ht="11.25">
      <c r="A66" s="33">
        <v>75608</v>
      </c>
      <c r="B66" s="34" t="s">
        <v>42</v>
      </c>
      <c r="C66" s="45">
        <v>0</v>
      </c>
      <c r="D66" s="78"/>
      <c r="E66" s="45">
        <v>0</v>
      </c>
      <c r="F66" s="45">
        <v>0</v>
      </c>
      <c r="G66" s="45">
        <v>4000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32">
        <f t="shared" si="6"/>
        <v>4000</v>
      </c>
    </row>
    <row r="67" spans="1:16" s="17" customFormat="1" ht="11.25">
      <c r="A67" s="33">
        <v>75609</v>
      </c>
      <c r="B67" s="34" t="s">
        <v>43</v>
      </c>
      <c r="C67" s="45">
        <v>500</v>
      </c>
      <c r="D67" s="78">
        <v>371.72</v>
      </c>
      <c r="E67" s="45">
        <v>1000</v>
      </c>
      <c r="F67" s="45">
        <v>1000</v>
      </c>
      <c r="G67" s="45">
        <v>2000</v>
      </c>
      <c r="H67" s="45">
        <v>6200</v>
      </c>
      <c r="I67" s="45">
        <v>2000</v>
      </c>
      <c r="J67" s="45">
        <v>5000</v>
      </c>
      <c r="K67" s="45">
        <v>3500</v>
      </c>
      <c r="L67" s="45">
        <v>500</v>
      </c>
      <c r="M67" s="45">
        <v>7200</v>
      </c>
      <c r="N67" s="45">
        <v>2100</v>
      </c>
      <c r="O67" s="45">
        <v>16000</v>
      </c>
      <c r="P67" s="32">
        <f t="shared" si="6"/>
        <v>47371.72</v>
      </c>
    </row>
    <row r="68" spans="1:16" s="17" customFormat="1" ht="11.25">
      <c r="A68" s="33">
        <v>75610</v>
      </c>
      <c r="B68" s="34" t="s">
        <v>44</v>
      </c>
      <c r="C68" s="45">
        <v>270</v>
      </c>
      <c r="D68" s="78">
        <v>0</v>
      </c>
      <c r="E68" s="45">
        <v>100</v>
      </c>
      <c r="F68" s="45">
        <v>100</v>
      </c>
      <c r="G68" s="45">
        <v>100</v>
      </c>
      <c r="H68" s="45">
        <v>970</v>
      </c>
      <c r="I68" s="45">
        <v>1875</v>
      </c>
      <c r="J68" s="45">
        <v>100</v>
      </c>
      <c r="K68" s="45">
        <v>250</v>
      </c>
      <c r="L68" s="45">
        <v>100</v>
      </c>
      <c r="M68" s="45">
        <v>725</v>
      </c>
      <c r="N68" s="45">
        <v>100</v>
      </c>
      <c r="O68" s="45">
        <v>0</v>
      </c>
      <c r="P68" s="32">
        <f t="shared" si="6"/>
        <v>4690</v>
      </c>
    </row>
    <row r="69" spans="1:16" s="17" customFormat="1" ht="11.25">
      <c r="A69" s="33">
        <v>75612</v>
      </c>
      <c r="B69" s="34" t="s">
        <v>53</v>
      </c>
      <c r="C69" s="45">
        <v>10250</v>
      </c>
      <c r="D69" s="78">
        <v>4650</v>
      </c>
      <c r="E69" s="45">
        <v>850</v>
      </c>
      <c r="F69" s="45">
        <v>1450</v>
      </c>
      <c r="G69" s="45">
        <v>1350</v>
      </c>
      <c r="H69" s="45">
        <v>650</v>
      </c>
      <c r="I69" s="45">
        <v>12200</v>
      </c>
      <c r="J69" s="45">
        <v>2825</v>
      </c>
      <c r="K69" s="45">
        <v>2805</v>
      </c>
      <c r="L69" s="45">
        <v>1630</v>
      </c>
      <c r="M69" s="45">
        <v>600</v>
      </c>
      <c r="N69" s="45">
        <v>0</v>
      </c>
      <c r="O69" s="45">
        <v>3500</v>
      </c>
      <c r="P69" s="32">
        <f t="shared" si="6"/>
        <v>42760</v>
      </c>
    </row>
    <row r="70" spans="1:16" s="17" customFormat="1" ht="11.25">
      <c r="A70" s="33">
        <v>75613</v>
      </c>
      <c r="B70" s="34" t="s">
        <v>62</v>
      </c>
      <c r="C70" s="45">
        <v>50</v>
      </c>
      <c r="D70" s="78">
        <v>0</v>
      </c>
      <c r="E70" s="45">
        <v>200</v>
      </c>
      <c r="F70" s="45">
        <v>200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32">
        <f t="shared" si="6"/>
        <v>450</v>
      </c>
    </row>
    <row r="71" spans="1:16" s="17" customFormat="1" ht="12" thickBot="1">
      <c r="A71" s="33">
        <v>68010</v>
      </c>
      <c r="B71" s="34" t="s">
        <v>74</v>
      </c>
      <c r="C71" s="54">
        <v>0</v>
      </c>
      <c r="D71" s="79">
        <v>5596.18</v>
      </c>
      <c r="E71" s="54">
        <v>17600</v>
      </c>
      <c r="F71" s="54">
        <v>0</v>
      </c>
      <c r="G71" s="54">
        <v>0</v>
      </c>
      <c r="H71" s="54">
        <v>0</v>
      </c>
      <c r="I71" s="54">
        <v>0</v>
      </c>
      <c r="J71" s="54">
        <v>17600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5">
        <f t="shared" si="6"/>
        <v>40796.18</v>
      </c>
    </row>
    <row r="72" spans="1:16" ht="11.25">
      <c r="A72" s="29"/>
      <c r="B72" s="39" t="s">
        <v>50</v>
      </c>
      <c r="C72" s="47">
        <f aca="true" t="shared" si="7" ref="C72:O72">SUM(C48:C71)</f>
        <v>107938</v>
      </c>
      <c r="D72" s="80"/>
      <c r="E72" s="47">
        <f t="shared" si="7"/>
        <v>59217</v>
      </c>
      <c r="F72" s="47">
        <f t="shared" si="7"/>
        <v>52301</v>
      </c>
      <c r="G72" s="47">
        <f t="shared" si="7"/>
        <v>41177</v>
      </c>
      <c r="H72" s="47">
        <f t="shared" si="7"/>
        <v>37245</v>
      </c>
      <c r="I72" s="47">
        <f t="shared" si="7"/>
        <v>52380</v>
      </c>
      <c r="J72" s="47">
        <f t="shared" si="7"/>
        <v>66150</v>
      </c>
      <c r="K72" s="47">
        <f t="shared" si="7"/>
        <v>34480</v>
      </c>
      <c r="L72" s="47">
        <f t="shared" si="7"/>
        <v>21240</v>
      </c>
      <c r="M72" s="47">
        <f t="shared" si="7"/>
        <v>42386</v>
      </c>
      <c r="N72" s="47">
        <f t="shared" si="7"/>
        <v>27525</v>
      </c>
      <c r="O72" s="47">
        <f t="shared" si="7"/>
        <v>34725</v>
      </c>
      <c r="P72" s="48">
        <f>SUM(P48:P71)</f>
        <v>701431.51</v>
      </c>
    </row>
    <row r="73" spans="1:16" ht="11.25">
      <c r="A73" s="29"/>
      <c r="B73" s="39"/>
      <c r="C73" s="47"/>
      <c r="D73" s="80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/>
    </row>
    <row r="74" spans="1:16" ht="11.25">
      <c r="A74" s="130" t="s">
        <v>93</v>
      </c>
      <c r="B74" s="130"/>
      <c r="C74" s="47"/>
      <c r="D74" s="80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8"/>
    </row>
    <row r="75" spans="1:16" ht="11.25">
      <c r="A75" s="29">
        <v>80008</v>
      </c>
      <c r="B75" s="30" t="s">
        <v>80</v>
      </c>
      <c r="C75" s="42">
        <v>0</v>
      </c>
      <c r="D75" s="73"/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32">
        <f>SUM(C75:O75)</f>
        <v>0</v>
      </c>
    </row>
    <row r="76" spans="1:16" ht="11.25">
      <c r="A76" s="29">
        <v>80208</v>
      </c>
      <c r="B76" s="30" t="s">
        <v>45</v>
      </c>
      <c r="C76" s="42">
        <v>325</v>
      </c>
      <c r="D76" s="73">
        <v>43.9</v>
      </c>
      <c r="E76" s="42">
        <v>325</v>
      </c>
      <c r="F76" s="42">
        <v>325</v>
      </c>
      <c r="G76" s="42">
        <v>325</v>
      </c>
      <c r="H76" s="42">
        <v>325</v>
      </c>
      <c r="I76" s="42">
        <v>325</v>
      </c>
      <c r="J76" s="42">
        <v>325</v>
      </c>
      <c r="K76" s="42">
        <v>325</v>
      </c>
      <c r="L76" s="42">
        <v>325</v>
      </c>
      <c r="M76" s="42">
        <v>325</v>
      </c>
      <c r="N76" s="42">
        <v>325</v>
      </c>
      <c r="O76" s="42">
        <v>325</v>
      </c>
      <c r="P76" s="32">
        <f>SUM(C76:O76)</f>
        <v>3943.9</v>
      </c>
    </row>
    <row r="77" spans="1:16" s="17" customFormat="1" ht="12" thickBot="1">
      <c r="A77" s="33">
        <v>80408</v>
      </c>
      <c r="B77" s="34" t="s">
        <v>46</v>
      </c>
      <c r="C77" s="54">
        <v>0</v>
      </c>
      <c r="D77" s="79"/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5">
        <f>SUM(C77:O77)</f>
        <v>0</v>
      </c>
    </row>
    <row r="78" spans="1:16" s="17" customFormat="1" ht="11.25">
      <c r="A78" s="33"/>
      <c r="B78" s="39" t="s">
        <v>50</v>
      </c>
      <c r="C78" s="53">
        <f aca="true" t="shared" si="8" ref="C78:O78">SUM(C75:C77)</f>
        <v>325</v>
      </c>
      <c r="D78" s="81"/>
      <c r="E78" s="53">
        <f t="shared" si="8"/>
        <v>325</v>
      </c>
      <c r="F78" s="53">
        <f t="shared" si="8"/>
        <v>325</v>
      </c>
      <c r="G78" s="53">
        <f t="shared" si="8"/>
        <v>325</v>
      </c>
      <c r="H78" s="53">
        <f t="shared" si="8"/>
        <v>325</v>
      </c>
      <c r="I78" s="53">
        <f t="shared" si="8"/>
        <v>325</v>
      </c>
      <c r="J78" s="53">
        <f t="shared" si="8"/>
        <v>325</v>
      </c>
      <c r="K78" s="53">
        <f t="shared" si="8"/>
        <v>325</v>
      </c>
      <c r="L78" s="53">
        <f t="shared" si="8"/>
        <v>325</v>
      </c>
      <c r="M78" s="53">
        <f t="shared" si="8"/>
        <v>325</v>
      </c>
      <c r="N78" s="53">
        <f t="shared" si="8"/>
        <v>325</v>
      </c>
      <c r="O78" s="53">
        <f t="shared" si="8"/>
        <v>325</v>
      </c>
      <c r="P78" s="48">
        <f>SUM(P75:P77)</f>
        <v>3943.9</v>
      </c>
    </row>
    <row r="79" spans="1:16" s="17" customFormat="1" ht="11.25">
      <c r="A79" s="33"/>
      <c r="B79" s="34"/>
      <c r="C79" s="44"/>
      <c r="D79" s="70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32"/>
    </row>
    <row r="80" spans="1:16" ht="11.25">
      <c r="A80" s="29"/>
      <c r="B80" s="30"/>
      <c r="C80" s="42"/>
      <c r="D80" s="73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30"/>
    </row>
    <row r="81" spans="1:16" ht="11.25">
      <c r="A81" s="130" t="s">
        <v>94</v>
      </c>
      <c r="B81" s="130"/>
      <c r="C81" s="40"/>
      <c r="D81" s="69"/>
      <c r="E81" s="40"/>
      <c r="F81" s="40"/>
      <c r="G81" s="40"/>
      <c r="H81" s="42"/>
      <c r="I81" s="42"/>
      <c r="J81" s="42"/>
      <c r="K81" s="42"/>
      <c r="L81" s="42"/>
      <c r="M81" s="42"/>
      <c r="N81" s="42"/>
      <c r="O81" s="42"/>
      <c r="P81" s="30"/>
    </row>
    <row r="82" spans="1:16" s="17" customFormat="1" ht="11.25">
      <c r="A82" s="33">
        <v>90208</v>
      </c>
      <c r="B82" s="34" t="s">
        <v>48</v>
      </c>
      <c r="C82" s="44">
        <v>230</v>
      </c>
      <c r="D82" s="70">
        <v>148.55</v>
      </c>
      <c r="E82" s="44">
        <v>230</v>
      </c>
      <c r="F82" s="44">
        <v>230</v>
      </c>
      <c r="G82" s="44">
        <v>230</v>
      </c>
      <c r="H82" s="44">
        <v>230</v>
      </c>
      <c r="I82" s="44">
        <v>230</v>
      </c>
      <c r="J82" s="44">
        <v>230</v>
      </c>
      <c r="K82" s="44">
        <v>230</v>
      </c>
      <c r="L82" s="44">
        <v>230</v>
      </c>
      <c r="M82" s="44">
        <v>230</v>
      </c>
      <c r="N82" s="44">
        <v>230</v>
      </c>
      <c r="O82" s="44">
        <v>230</v>
      </c>
      <c r="P82" s="32">
        <f>SUM(C82:O82)</f>
        <v>2908.55</v>
      </c>
    </row>
    <row r="83" spans="1:16" s="17" customFormat="1" ht="11.25">
      <c r="A83" s="33">
        <v>90408</v>
      </c>
      <c r="B83" s="34" t="s">
        <v>90</v>
      </c>
      <c r="C83" s="44">
        <v>0</v>
      </c>
      <c r="D83" s="70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32">
        <f>SUM(C83:O83)</f>
        <v>0</v>
      </c>
    </row>
    <row r="84" spans="1:16" s="17" customFormat="1" ht="12" thickBot="1">
      <c r="A84" s="33">
        <v>90608</v>
      </c>
      <c r="B84" s="34" t="s">
        <v>49</v>
      </c>
      <c r="C84" s="54">
        <v>30</v>
      </c>
      <c r="D84" s="79">
        <v>0</v>
      </c>
      <c r="E84" s="54">
        <v>30</v>
      </c>
      <c r="F84" s="54">
        <v>30</v>
      </c>
      <c r="G84" s="54">
        <v>30</v>
      </c>
      <c r="H84" s="54">
        <v>30</v>
      </c>
      <c r="I84" s="54">
        <v>30</v>
      </c>
      <c r="J84" s="54">
        <v>30</v>
      </c>
      <c r="K84" s="54">
        <v>30</v>
      </c>
      <c r="L84" s="54">
        <v>30</v>
      </c>
      <c r="M84" s="54">
        <v>30</v>
      </c>
      <c r="N84" s="54">
        <v>30</v>
      </c>
      <c r="O84" s="54">
        <v>30</v>
      </c>
      <c r="P84" s="55">
        <f>SUM(C84:O84)</f>
        <v>360</v>
      </c>
    </row>
    <row r="85" spans="1:16" ht="11.25">
      <c r="A85" s="29"/>
      <c r="B85" s="39" t="s">
        <v>50</v>
      </c>
      <c r="C85" s="47">
        <f aca="true" t="shared" si="9" ref="C85:O85">SUM(C82:C84)</f>
        <v>260</v>
      </c>
      <c r="D85" s="80"/>
      <c r="E85" s="47">
        <f t="shared" si="9"/>
        <v>260</v>
      </c>
      <c r="F85" s="47">
        <f t="shared" si="9"/>
        <v>260</v>
      </c>
      <c r="G85" s="47">
        <f t="shared" si="9"/>
        <v>260</v>
      </c>
      <c r="H85" s="47">
        <f t="shared" si="9"/>
        <v>260</v>
      </c>
      <c r="I85" s="47">
        <f t="shared" si="9"/>
        <v>260</v>
      </c>
      <c r="J85" s="47">
        <f t="shared" si="9"/>
        <v>260</v>
      </c>
      <c r="K85" s="47">
        <f t="shared" si="9"/>
        <v>260</v>
      </c>
      <c r="L85" s="47">
        <f t="shared" si="9"/>
        <v>260</v>
      </c>
      <c r="M85" s="47">
        <f t="shared" si="9"/>
        <v>260</v>
      </c>
      <c r="N85" s="47">
        <f t="shared" si="9"/>
        <v>260</v>
      </c>
      <c r="O85" s="47">
        <f t="shared" si="9"/>
        <v>260</v>
      </c>
      <c r="P85" s="48">
        <f>SUM(P82:P84)</f>
        <v>3268.55</v>
      </c>
    </row>
    <row r="86" spans="1:16" ht="11.25">
      <c r="A86" s="29"/>
      <c r="B86" s="39"/>
      <c r="C86" s="42"/>
      <c r="D86" s="73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30"/>
    </row>
    <row r="87" spans="1:16" ht="11.25">
      <c r="A87" s="130" t="s">
        <v>65</v>
      </c>
      <c r="B87" s="130"/>
      <c r="C87" s="42"/>
      <c r="D87" s="73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30"/>
    </row>
    <row r="88" spans="1:16" ht="11.25">
      <c r="A88" s="29">
        <v>37000</v>
      </c>
      <c r="B88" s="30" t="s">
        <v>63</v>
      </c>
      <c r="C88" s="42"/>
      <c r="D88" s="73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32">
        <f>SUM(C88:O88)</f>
        <v>0</v>
      </c>
    </row>
    <row r="89" spans="1:16" ht="11.25">
      <c r="A89" s="29"/>
      <c r="B89" s="30" t="s">
        <v>95</v>
      </c>
      <c r="C89" s="42"/>
      <c r="D89" s="73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32"/>
    </row>
    <row r="90" spans="1:16" ht="12" thickBot="1">
      <c r="A90" s="29">
        <v>31416</v>
      </c>
      <c r="B90" s="30" t="s">
        <v>73</v>
      </c>
      <c r="C90" s="60">
        <v>-20000</v>
      </c>
      <c r="D90" s="82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55">
        <f>SUM(C90:O90)</f>
        <v>-20000</v>
      </c>
    </row>
    <row r="91" spans="1:16" ht="13.5" customHeight="1" thickBot="1">
      <c r="A91" s="29"/>
      <c r="B91" s="39" t="s">
        <v>67</v>
      </c>
      <c r="C91" s="61">
        <f aca="true" t="shared" si="10" ref="C91:O91">SUM(C88:C90)</f>
        <v>-20000</v>
      </c>
      <c r="D91" s="83"/>
      <c r="E91" s="61">
        <f t="shared" si="10"/>
        <v>0</v>
      </c>
      <c r="F91" s="61">
        <f t="shared" si="10"/>
        <v>0</v>
      </c>
      <c r="G91" s="61">
        <f t="shared" si="10"/>
        <v>0</v>
      </c>
      <c r="H91" s="61">
        <f t="shared" si="10"/>
        <v>0</v>
      </c>
      <c r="I91" s="61">
        <f t="shared" si="10"/>
        <v>0</v>
      </c>
      <c r="J91" s="61">
        <f t="shared" si="10"/>
        <v>0</v>
      </c>
      <c r="K91" s="61">
        <f t="shared" si="10"/>
        <v>0</v>
      </c>
      <c r="L91" s="61">
        <f t="shared" si="10"/>
        <v>0</v>
      </c>
      <c r="M91" s="61">
        <f t="shared" si="10"/>
        <v>0</v>
      </c>
      <c r="N91" s="61">
        <f t="shared" si="10"/>
        <v>0</v>
      </c>
      <c r="O91" s="61">
        <f t="shared" si="10"/>
        <v>0</v>
      </c>
      <c r="P91" s="62">
        <f>SUM(P88:P90)</f>
        <v>-20000</v>
      </c>
    </row>
    <row r="92" spans="1:16" ht="15.75" customHeight="1" thickTop="1">
      <c r="A92" s="29"/>
      <c r="B92" s="39" t="s">
        <v>20</v>
      </c>
      <c r="C92" s="63">
        <f>SUM(C85,C78,C72,C44,C31,C14,C91)</f>
        <v>108881.5</v>
      </c>
      <c r="D92" s="84"/>
      <c r="E92" s="63">
        <f aca="true" t="shared" si="11" ref="E92:P92">SUM(E85,E78,E72,E44,E31,E14,E91)</f>
        <v>91412.5</v>
      </c>
      <c r="F92" s="63">
        <f t="shared" si="11"/>
        <v>76531.5</v>
      </c>
      <c r="G92" s="63">
        <f t="shared" si="11"/>
        <v>60222.5</v>
      </c>
      <c r="H92" s="63">
        <f t="shared" si="11"/>
        <v>60766.5</v>
      </c>
      <c r="I92" s="63">
        <f t="shared" si="11"/>
        <v>73135.5</v>
      </c>
      <c r="J92" s="63">
        <f t="shared" si="11"/>
        <v>90945.5</v>
      </c>
      <c r="K92" s="63">
        <f t="shared" si="11"/>
        <v>53725.5</v>
      </c>
      <c r="L92" s="63">
        <f t="shared" si="11"/>
        <v>38635.5</v>
      </c>
      <c r="M92" s="63">
        <f t="shared" si="11"/>
        <v>65607.5</v>
      </c>
      <c r="N92" s="63">
        <f t="shared" si="11"/>
        <v>44920.5</v>
      </c>
      <c r="O92" s="63">
        <f t="shared" si="11"/>
        <v>69397.25</v>
      </c>
      <c r="P92" s="63">
        <f t="shared" si="11"/>
        <v>972552.4199999999</v>
      </c>
    </row>
    <row r="93" spans="3:15" ht="11.25">
      <c r="C93" s="9"/>
      <c r="D93" s="85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3:15" ht="11.25">
      <c r="C94" s="9"/>
      <c r="D94" s="8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3:15" ht="11.25">
      <c r="C95" s="9"/>
      <c r="D95" s="8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3:15" ht="11.25">
      <c r="C96" s="9"/>
      <c r="D96" s="85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3:15" ht="11.25">
      <c r="C97" s="9"/>
      <c r="D97" s="8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3:15" ht="11.25">
      <c r="C98" s="9"/>
      <c r="D98" s="8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3:15" ht="11.25">
      <c r="C99" s="9"/>
      <c r="D99" s="8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3:15" ht="11.25">
      <c r="C100" s="9"/>
      <c r="D100" s="8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3:15" ht="11.25">
      <c r="C101" s="9"/>
      <c r="D101" s="8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3:15" ht="11.25">
      <c r="C102" s="9"/>
      <c r="D102" s="8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3:15" ht="11.25">
      <c r="C103" s="9"/>
      <c r="D103" s="85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3:15" ht="11.25">
      <c r="C104" s="9"/>
      <c r="D104" s="85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3:15" ht="11.25">
      <c r="C105" s="9"/>
      <c r="D105" s="85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3:15" ht="11.25">
      <c r="C106" s="9"/>
      <c r="D106" s="85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3:15" ht="11.25">
      <c r="C107" s="9"/>
      <c r="D107" s="85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3:15" ht="11.25">
      <c r="C108" s="9"/>
      <c r="D108" s="85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3:15" ht="11.25">
      <c r="C109" s="9"/>
      <c r="D109" s="85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3:15" ht="11.25">
      <c r="C110" s="9"/>
      <c r="D110" s="85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3:15" ht="11.25">
      <c r="C111" s="9"/>
      <c r="D111" s="85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3:15" ht="11.25">
      <c r="C112" s="9"/>
      <c r="D112" s="85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3:15" ht="11.25">
      <c r="C113" s="9"/>
      <c r="D113" s="85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3:15" ht="11.25">
      <c r="C114" s="9"/>
      <c r="D114" s="85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3:15" ht="11.25">
      <c r="C115" s="9"/>
      <c r="D115" s="85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3:15" ht="11.25">
      <c r="C116" s="9"/>
      <c r="D116" s="85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3:15" ht="11.25">
      <c r="C117" s="9"/>
      <c r="D117" s="85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3:15" ht="11.25">
      <c r="C118" s="9"/>
      <c r="D118" s="85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3:15" ht="11.25">
      <c r="C119" s="9"/>
      <c r="D119" s="85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3:15" ht="11.25">
      <c r="C120" s="9"/>
      <c r="D120" s="85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3:15" ht="11.25">
      <c r="C121" s="9"/>
      <c r="D121" s="85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3:15" ht="11.25">
      <c r="C122" s="9"/>
      <c r="D122" s="85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3:15" ht="11.25">
      <c r="C123" s="9"/>
      <c r="D123" s="85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3:15" ht="11.25">
      <c r="C124" s="9"/>
      <c r="D124" s="85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3:15" ht="11.25">
      <c r="C125" s="9"/>
      <c r="D125" s="85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3:15" ht="11.25">
      <c r="C126" s="9"/>
      <c r="D126" s="85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3:15" ht="11.25">
      <c r="C127" s="9"/>
      <c r="D127" s="85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3:15" ht="11.25">
      <c r="C128" s="9"/>
      <c r="D128" s="85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3:15" ht="11.25">
      <c r="C129" s="9"/>
      <c r="D129" s="85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3:15" ht="11.25">
      <c r="C130" s="9"/>
      <c r="D130" s="85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3:15" ht="11.25">
      <c r="C131" s="9"/>
      <c r="D131" s="85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3:15" ht="11.25">
      <c r="C132" s="9"/>
      <c r="D132" s="85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3:15" ht="11.25">
      <c r="C133" s="9"/>
      <c r="D133" s="85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3:15" ht="11.25">
      <c r="C134" s="9"/>
      <c r="D134" s="85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3:15" ht="11.25">
      <c r="C135" s="9"/>
      <c r="D135" s="85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3:15" ht="11.25">
      <c r="C136" s="9"/>
      <c r="D136" s="85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3:15" ht="11.25">
      <c r="C137" s="9"/>
      <c r="D137" s="85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3:15" ht="11.25">
      <c r="C138" s="9"/>
      <c r="D138" s="85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3:15" ht="11.25">
      <c r="C139" s="9"/>
      <c r="D139" s="8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3:15" ht="11.25">
      <c r="C140" s="9"/>
      <c r="D140" s="85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3:15" ht="11.25">
      <c r="C141" s="9"/>
      <c r="D141" s="85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3:15" ht="11.25">
      <c r="C142" s="9"/>
      <c r="D142" s="85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3:15" ht="11.25">
      <c r="C143" s="9"/>
      <c r="D143" s="85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3:15" ht="11.25">
      <c r="C144" s="9"/>
      <c r="D144" s="85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3:15" ht="11.25">
      <c r="C145" s="9"/>
      <c r="D145" s="85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3:15" ht="11.25">
      <c r="C146" s="9"/>
      <c r="D146" s="85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3:15" ht="11.25">
      <c r="C147" s="9"/>
      <c r="D147" s="85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3:15" ht="11.25">
      <c r="C148" s="9"/>
      <c r="D148" s="85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3:15" ht="11.25">
      <c r="C149" s="9"/>
      <c r="D149" s="85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3:15" ht="11.25">
      <c r="C150" s="9"/>
      <c r="D150" s="85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3:15" ht="11.25">
      <c r="C151" s="9"/>
      <c r="D151" s="85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3:15" ht="11.25">
      <c r="C152" s="9"/>
      <c r="D152" s="85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3:15" ht="11.25">
      <c r="C153" s="9"/>
      <c r="D153" s="85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3:15" ht="11.25">
      <c r="C154" s="9"/>
      <c r="D154" s="85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3:15" ht="11.25">
      <c r="C155" s="9"/>
      <c r="D155" s="85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3:15" ht="11.25">
      <c r="C156" s="9"/>
      <c r="D156" s="85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3:15" ht="11.25">
      <c r="C157" s="9"/>
      <c r="D157" s="85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3:15" ht="11.25">
      <c r="C158" s="9"/>
      <c r="D158" s="85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3:15" ht="11.25">
      <c r="C159" s="9"/>
      <c r="D159" s="85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3:15" ht="11.25">
      <c r="C160" s="9"/>
      <c r="D160" s="85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3:15" ht="11.25">
      <c r="C161" s="9"/>
      <c r="D161" s="85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3:15" ht="11.25">
      <c r="C162" s="9"/>
      <c r="D162" s="85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3:15" ht="11.25">
      <c r="C163" s="9"/>
      <c r="D163" s="85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3:15" ht="11.25">
      <c r="C164" s="9"/>
      <c r="D164" s="85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3:15" ht="11.25">
      <c r="C165" s="9"/>
      <c r="D165" s="85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3:15" ht="11.25">
      <c r="C166" s="9"/>
      <c r="D166" s="85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3:15" ht="11.25">
      <c r="C167" s="9"/>
      <c r="D167" s="85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3:15" ht="11.25">
      <c r="C168" s="9"/>
      <c r="D168" s="85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3:15" ht="11.25">
      <c r="C169" s="9"/>
      <c r="D169" s="85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3:15" ht="11.25">
      <c r="C170" s="9"/>
      <c r="D170" s="85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3:15" ht="11.25">
      <c r="C171" s="9"/>
      <c r="D171" s="85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3:15" ht="11.25">
      <c r="C172" s="9"/>
      <c r="D172" s="85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3:15" ht="11.25">
      <c r="C173" s="9"/>
      <c r="D173" s="85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3:15" ht="11.25">
      <c r="C174" s="9"/>
      <c r="D174" s="85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3:15" ht="11.25">
      <c r="C175" s="9"/>
      <c r="D175" s="85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3:15" ht="11.25">
      <c r="C176" s="9"/>
      <c r="D176" s="85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3:15" ht="11.25">
      <c r="C177" s="9"/>
      <c r="D177" s="85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3:15" ht="11.25">
      <c r="C178" s="9"/>
      <c r="D178" s="85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3:15" ht="11.25">
      <c r="C179" s="9"/>
      <c r="D179" s="85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3:15" ht="11.25">
      <c r="C180" s="9"/>
      <c r="D180" s="85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3:15" ht="11.25">
      <c r="C181" s="9"/>
      <c r="D181" s="85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3:15" ht="11.25">
      <c r="C182" s="9"/>
      <c r="D182" s="85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3:15" ht="11.25">
      <c r="C183" s="9"/>
      <c r="D183" s="85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3:15" ht="11.25">
      <c r="C184" s="9"/>
      <c r="D184" s="85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3:15" ht="11.25">
      <c r="C185" s="9"/>
      <c r="D185" s="85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3:15" ht="11.25">
      <c r="C186" s="9"/>
      <c r="D186" s="85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3:15" ht="11.25">
      <c r="C187" s="9"/>
      <c r="D187" s="85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3:15" ht="11.25">
      <c r="C188" s="9"/>
      <c r="D188" s="85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3:15" ht="11.25">
      <c r="C189" s="9"/>
      <c r="D189" s="85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3:15" ht="11.25">
      <c r="C190" s="9"/>
      <c r="D190" s="85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3:15" ht="11.25">
      <c r="C191" s="9"/>
      <c r="D191" s="8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3:15" ht="11.25">
      <c r="C192" s="9"/>
      <c r="D192" s="8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3:15" ht="11.25">
      <c r="C193" s="9"/>
      <c r="D193" s="8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3:15" ht="11.25">
      <c r="C194" s="9"/>
      <c r="D194" s="85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3:15" ht="11.25">
      <c r="C195" s="9"/>
      <c r="D195" s="8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3:15" ht="11.25">
      <c r="C196" s="9"/>
      <c r="D196" s="8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3:15" ht="11.25">
      <c r="C197" s="9"/>
      <c r="D197" s="8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3:15" ht="11.25">
      <c r="C198" s="9"/>
      <c r="D198" s="8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3:15" ht="11.25">
      <c r="C199" s="9"/>
      <c r="D199" s="8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3:15" ht="11.25">
      <c r="C200" s="9"/>
      <c r="D200" s="8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3:15" ht="11.25">
      <c r="C201" s="9"/>
      <c r="D201" s="8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3:15" ht="11.25">
      <c r="C202" s="9"/>
      <c r="D202" s="8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3:15" ht="11.25">
      <c r="C203" s="9"/>
      <c r="D203" s="8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3:15" ht="11.25">
      <c r="C204" s="9"/>
      <c r="D204" s="8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3:15" ht="11.25">
      <c r="C205" s="9"/>
      <c r="D205" s="8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3:15" ht="11.25">
      <c r="C206" s="9"/>
      <c r="D206" s="8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3:15" ht="11.25">
      <c r="C207" s="9"/>
      <c r="D207" s="8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3:15" ht="11.25">
      <c r="C208" s="9"/>
      <c r="D208" s="8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3:15" ht="11.25">
      <c r="C209" s="9"/>
      <c r="D209" s="8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3:15" ht="11.25">
      <c r="C210" s="9"/>
      <c r="D210" s="8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3:15" ht="11.25">
      <c r="C211" s="9"/>
      <c r="D211" s="8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3:15" ht="11.25">
      <c r="C212" s="9"/>
      <c r="D212" s="8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3:15" ht="11.25">
      <c r="C213" s="9"/>
      <c r="D213" s="8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3:15" ht="11.25">
      <c r="C214" s="9"/>
      <c r="D214" s="8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3:15" ht="11.25">
      <c r="C215" s="9"/>
      <c r="D215" s="8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3:15" ht="11.25">
      <c r="C216" s="9"/>
      <c r="D216" s="8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3:15" ht="11.25">
      <c r="C217" s="9"/>
      <c r="D217" s="8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3:15" ht="11.25">
      <c r="C218" s="9"/>
      <c r="D218" s="8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3:15" ht="11.25">
      <c r="C219" s="9"/>
      <c r="D219" s="8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3:15" ht="11.25">
      <c r="C220" s="9"/>
      <c r="D220" s="8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3:15" ht="11.25">
      <c r="C221" s="9"/>
      <c r="D221" s="8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3:15" ht="11.25">
      <c r="C222" s="9"/>
      <c r="D222" s="8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3:15" ht="11.25">
      <c r="C223" s="9"/>
      <c r="D223" s="8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3:15" ht="11.25">
      <c r="C224" s="9"/>
      <c r="D224" s="8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3:15" ht="11.25">
      <c r="C225" s="9"/>
      <c r="D225" s="8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3:15" ht="11.25">
      <c r="C226" s="9"/>
      <c r="D226" s="8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3:15" ht="11.25">
      <c r="C227" s="9"/>
      <c r="D227" s="8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3:15" ht="11.25">
      <c r="C228" s="9"/>
      <c r="D228" s="8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3:15" ht="11.25">
      <c r="C229" s="9"/>
      <c r="D229" s="8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3:15" ht="11.25">
      <c r="C230" s="9"/>
      <c r="D230" s="8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3:15" ht="11.25">
      <c r="C231" s="9"/>
      <c r="D231" s="8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3:15" ht="11.25">
      <c r="C232" s="9"/>
      <c r="D232" s="8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3:15" ht="11.25">
      <c r="C233" s="9"/>
      <c r="D233" s="8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3:15" ht="11.25">
      <c r="C234" s="9"/>
      <c r="D234" s="8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3:15" ht="11.25">
      <c r="C235" s="9"/>
      <c r="D235" s="8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3:15" ht="11.25">
      <c r="C236" s="9"/>
      <c r="D236" s="8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3:15" ht="11.25">
      <c r="C237" s="9"/>
      <c r="D237" s="8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3:15" ht="11.25">
      <c r="C238" s="9"/>
      <c r="D238" s="8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3:15" ht="11.25">
      <c r="C239" s="9"/>
      <c r="D239" s="8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3:15" ht="11.25">
      <c r="C240" s="9"/>
      <c r="D240" s="8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3:15" ht="11.25">
      <c r="C241" s="9"/>
      <c r="D241" s="8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3:15" ht="11.25">
      <c r="C242" s="9"/>
      <c r="D242" s="8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3:15" ht="11.25">
      <c r="C243" s="9"/>
      <c r="D243" s="8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3:15" ht="11.25">
      <c r="C244" s="9"/>
      <c r="D244" s="8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3:15" ht="11.25">
      <c r="C245" s="9"/>
      <c r="D245" s="8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3:15" ht="11.25">
      <c r="C246" s="9"/>
      <c r="D246" s="8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3:15" ht="11.25">
      <c r="C247" s="9"/>
      <c r="D247" s="8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3:15" ht="11.25">
      <c r="C248" s="9"/>
      <c r="D248" s="8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3:15" ht="11.25">
      <c r="C249" s="9"/>
      <c r="D249" s="8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3:15" ht="11.25">
      <c r="C250" s="9"/>
      <c r="D250" s="8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3:15" ht="11.25">
      <c r="C251" s="9"/>
      <c r="D251" s="8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3:15" ht="11.25">
      <c r="C252" s="9"/>
      <c r="D252" s="8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3:15" ht="11.25">
      <c r="C253" s="9"/>
      <c r="D253" s="8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3:15" ht="11.25">
      <c r="C254" s="9"/>
      <c r="D254" s="8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3:15" ht="11.25">
      <c r="C255" s="9"/>
      <c r="D255" s="8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3:15" ht="11.25">
      <c r="C256" s="9"/>
      <c r="D256" s="8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3:15" ht="11.25">
      <c r="C257" s="9"/>
      <c r="D257" s="8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3:15" ht="11.25">
      <c r="C258" s="9"/>
      <c r="D258" s="8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3:15" ht="11.25">
      <c r="C259" s="9"/>
      <c r="D259" s="8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3:15" ht="11.25">
      <c r="C260" s="9"/>
      <c r="D260" s="8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3:15" ht="11.25">
      <c r="C261" s="9"/>
      <c r="D261" s="8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3:15" ht="11.25">
      <c r="C262" s="9"/>
      <c r="D262" s="8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3:15" ht="11.25">
      <c r="C263" s="9"/>
      <c r="D263" s="8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3:15" ht="11.25">
      <c r="C264" s="9"/>
      <c r="D264" s="8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3:15" ht="11.25">
      <c r="C265" s="9"/>
      <c r="D265" s="8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3:15" ht="11.25">
      <c r="C266" s="9"/>
      <c r="D266" s="8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3:15" ht="11.25">
      <c r="C267" s="9"/>
      <c r="D267" s="8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3:15" ht="11.25">
      <c r="C268" s="9"/>
      <c r="D268" s="8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3:15" ht="11.25">
      <c r="C269" s="9"/>
      <c r="D269" s="8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3:15" ht="11.25">
      <c r="C270" s="9"/>
      <c r="D270" s="8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3:15" ht="11.25">
      <c r="C271" s="9"/>
      <c r="D271" s="8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3:15" ht="11.25">
      <c r="C272" s="9"/>
      <c r="D272" s="8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3:15" ht="11.25">
      <c r="C273" s="9"/>
      <c r="D273" s="8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3:15" ht="11.25">
      <c r="C274" s="9"/>
      <c r="D274" s="8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3:15" ht="11.25">
      <c r="C275" s="9"/>
      <c r="D275" s="8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3:15" ht="11.25">
      <c r="C276" s="9"/>
      <c r="D276" s="8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3:15" ht="11.25">
      <c r="C277" s="9"/>
      <c r="D277" s="8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3:15" ht="11.25">
      <c r="C278" s="9"/>
      <c r="D278" s="8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3:15" ht="11.25">
      <c r="C279" s="9"/>
      <c r="D279" s="8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3:15" ht="11.25">
      <c r="C280" s="9"/>
      <c r="D280" s="8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3:15" ht="11.25">
      <c r="C281" s="9"/>
      <c r="D281" s="8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3:15" ht="11.25">
      <c r="C282" s="9"/>
      <c r="D282" s="8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3:15" ht="11.25">
      <c r="C283" s="9"/>
      <c r="D283" s="8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3:15" ht="11.25">
      <c r="C284" s="9"/>
      <c r="D284" s="8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3:15" ht="11.25">
      <c r="C285" s="9"/>
      <c r="D285" s="8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3:15" ht="11.25">
      <c r="C286" s="9"/>
      <c r="D286" s="8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3:15" ht="11.25">
      <c r="C287" s="9"/>
      <c r="D287" s="8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3:15" ht="11.25">
      <c r="C288" s="9"/>
      <c r="D288" s="8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3:15" ht="11.25">
      <c r="C289" s="9"/>
      <c r="D289" s="8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3:15" ht="11.25">
      <c r="C290" s="9"/>
      <c r="D290" s="8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3:15" ht="11.25">
      <c r="C291" s="9"/>
      <c r="D291" s="8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3:15" ht="11.25">
      <c r="C292" s="9"/>
      <c r="D292" s="8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3:15" ht="11.25">
      <c r="C293" s="9"/>
      <c r="D293" s="8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3:15" ht="11.25">
      <c r="C294" s="9"/>
      <c r="D294" s="8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3:15" ht="11.25">
      <c r="C295" s="9"/>
      <c r="D295" s="8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3:15" ht="11.25">
      <c r="C296" s="9"/>
      <c r="D296" s="8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3:15" ht="11.25">
      <c r="C297" s="9"/>
      <c r="D297" s="8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3:15" ht="11.25">
      <c r="C298" s="9"/>
      <c r="D298" s="8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3:15" ht="11.25">
      <c r="C299" s="9"/>
      <c r="D299" s="8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3:15" ht="11.25">
      <c r="C300" s="9"/>
      <c r="D300" s="8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3:15" ht="11.25">
      <c r="C301" s="9"/>
      <c r="D301" s="8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3:15" ht="11.25">
      <c r="C302" s="9"/>
      <c r="D302" s="8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3:15" ht="11.25">
      <c r="C303" s="9"/>
      <c r="D303" s="8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3:15" ht="11.25">
      <c r="C304" s="9"/>
      <c r="D304" s="8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3:15" ht="11.25">
      <c r="C305" s="9"/>
      <c r="D305" s="8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3:15" ht="11.25">
      <c r="C306" s="9"/>
      <c r="D306" s="8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3:15" ht="11.25">
      <c r="C307" s="9"/>
      <c r="D307" s="8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3:15" ht="11.25">
      <c r="C308" s="9"/>
      <c r="D308" s="8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3:15" ht="11.25">
      <c r="C309" s="9"/>
      <c r="D309" s="8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3:15" ht="11.25">
      <c r="C310" s="9"/>
      <c r="D310" s="8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3:15" ht="11.25">
      <c r="C311" s="9"/>
      <c r="D311" s="8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3:15" ht="11.25">
      <c r="C312" s="9"/>
      <c r="D312" s="8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3:15" ht="11.25">
      <c r="C313" s="9"/>
      <c r="D313" s="8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3:15" ht="11.25">
      <c r="C314" s="9"/>
      <c r="D314" s="8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3:15" ht="11.25">
      <c r="C315" s="9"/>
      <c r="D315" s="8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3:15" ht="11.25">
      <c r="C316" s="9"/>
      <c r="D316" s="8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3:15" ht="11.25">
      <c r="C317" s="9"/>
      <c r="D317" s="8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3:15" ht="11.25">
      <c r="C318" s="9"/>
      <c r="D318" s="8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3:15" ht="11.25">
      <c r="C319" s="9"/>
      <c r="D319" s="8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3:15" ht="11.25">
      <c r="C320" s="9"/>
      <c r="D320" s="8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3:15" ht="11.25">
      <c r="C321" s="9"/>
      <c r="D321" s="8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3:15" ht="11.25">
      <c r="C322" s="9"/>
      <c r="D322" s="8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3:15" ht="11.25">
      <c r="C323" s="9"/>
      <c r="D323" s="8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3:15" ht="11.25">
      <c r="C324" s="9"/>
      <c r="D324" s="8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3:15" ht="11.25">
      <c r="C325" s="9"/>
      <c r="D325" s="8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3:15" ht="11.25">
      <c r="C326" s="9"/>
      <c r="D326" s="8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3:15" ht="11.25">
      <c r="C327" s="9"/>
      <c r="D327" s="8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3:15" ht="11.25">
      <c r="C328" s="9"/>
      <c r="D328" s="8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3:15" ht="11.25">
      <c r="C329" s="9"/>
      <c r="D329" s="8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3:15" ht="11.25">
      <c r="C330" s="9"/>
      <c r="D330" s="8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3:15" ht="11.25">
      <c r="C331" s="9"/>
      <c r="D331" s="8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3:15" ht="11.25">
      <c r="C332" s="9"/>
      <c r="D332" s="8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3:15" ht="11.25">
      <c r="C333" s="9"/>
      <c r="D333" s="8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3:15" ht="11.25">
      <c r="C334" s="9"/>
      <c r="D334" s="8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3:15" ht="11.25">
      <c r="C335" s="9"/>
      <c r="D335" s="8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3:15" ht="11.25">
      <c r="C336" s="9"/>
      <c r="D336" s="8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3:15" ht="11.25">
      <c r="C337" s="9"/>
      <c r="D337" s="8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3:15" ht="11.25">
      <c r="C338" s="9"/>
      <c r="D338" s="8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3:15" ht="11.25">
      <c r="C339" s="9"/>
      <c r="D339" s="8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3:15" ht="11.25">
      <c r="C340" s="9"/>
      <c r="D340" s="8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3:15" ht="11.25">
      <c r="C341" s="9"/>
      <c r="D341" s="8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3:15" ht="11.25">
      <c r="C342" s="9"/>
      <c r="D342" s="8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3:15" ht="11.25">
      <c r="C343" s="9"/>
      <c r="D343" s="8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3:15" ht="11.25">
      <c r="C344" s="9"/>
      <c r="D344" s="8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3:15" ht="11.25">
      <c r="C345" s="9"/>
      <c r="D345" s="8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3:15" ht="11.25">
      <c r="C346" s="9"/>
      <c r="D346" s="8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3:15" ht="11.25">
      <c r="C347" s="9"/>
      <c r="D347" s="8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3:15" ht="11.25">
      <c r="C348" s="9"/>
      <c r="D348" s="8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3:15" ht="11.25">
      <c r="C349" s="9"/>
      <c r="D349" s="8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3:15" ht="11.25">
      <c r="C350" s="9"/>
      <c r="D350" s="8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3:15" ht="11.25">
      <c r="C351" s="9"/>
      <c r="D351" s="8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3:15" ht="11.25">
      <c r="C352" s="9"/>
      <c r="D352" s="8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3:15" ht="11.25">
      <c r="C353" s="9"/>
      <c r="D353" s="8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3:15" ht="11.25">
      <c r="C354" s="9"/>
      <c r="D354" s="8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3:15" ht="11.25">
      <c r="C355" s="9"/>
      <c r="D355" s="8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3:15" ht="11.25">
      <c r="C356" s="9"/>
      <c r="D356" s="8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3:15" ht="11.25">
      <c r="C357" s="9"/>
      <c r="D357" s="8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3:15" ht="11.25">
      <c r="C358" s="9"/>
      <c r="D358" s="8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3:15" ht="11.25">
      <c r="C359" s="9"/>
      <c r="D359" s="8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3:15" ht="11.25">
      <c r="C360" s="9"/>
      <c r="D360" s="8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3:15" ht="11.25">
      <c r="C361" s="9"/>
      <c r="D361" s="8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3:15" ht="11.25">
      <c r="C362" s="9"/>
      <c r="D362" s="8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3:15" ht="11.25">
      <c r="C363" s="9"/>
      <c r="D363" s="8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3:15" ht="11.25">
      <c r="C364" s="9"/>
      <c r="D364" s="8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3:15" ht="11.25">
      <c r="C365" s="9"/>
      <c r="D365" s="8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3:15" ht="11.25">
      <c r="C366" s="9"/>
      <c r="D366" s="8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3:15" ht="11.25">
      <c r="C367" s="9"/>
      <c r="D367" s="8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3:15" ht="11.25">
      <c r="C368" s="9"/>
      <c r="D368" s="8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3:15" ht="11.25">
      <c r="C369" s="9"/>
      <c r="D369" s="8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3:15" ht="11.25">
      <c r="C370" s="9"/>
      <c r="D370" s="8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3:15" ht="11.25">
      <c r="C371" s="9"/>
      <c r="D371" s="8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3:15" ht="11.25">
      <c r="C372" s="9"/>
      <c r="D372" s="8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3:15" ht="11.25">
      <c r="C373" s="9"/>
      <c r="D373" s="8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3:15" ht="11.25">
      <c r="C374" s="9"/>
      <c r="D374" s="8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3:15" ht="11.25">
      <c r="C375" s="9"/>
      <c r="D375" s="8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3:15" ht="11.25">
      <c r="C376" s="9"/>
      <c r="D376" s="8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3:15" ht="11.25">
      <c r="C377" s="9"/>
      <c r="D377" s="8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3:15" ht="11.25">
      <c r="C378" s="9"/>
      <c r="D378" s="8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3:15" ht="11.25">
      <c r="C379" s="9"/>
      <c r="D379" s="8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3:15" ht="11.25">
      <c r="C380" s="9"/>
      <c r="D380" s="8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3:15" ht="11.25">
      <c r="C381" s="9"/>
      <c r="D381" s="8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3:15" ht="11.25">
      <c r="C382" s="9"/>
      <c r="D382" s="8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3:15" ht="11.25">
      <c r="C383" s="9"/>
      <c r="D383" s="8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3:15" ht="11.25">
      <c r="C384" s="9"/>
      <c r="D384" s="8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3:15" ht="11.25">
      <c r="C385" s="9"/>
      <c r="D385" s="8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3:15" ht="11.25">
      <c r="C386" s="9"/>
      <c r="D386" s="8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3:15" ht="11.25">
      <c r="C387" s="9"/>
      <c r="D387" s="8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3:15" ht="11.25">
      <c r="C388" s="9"/>
      <c r="D388" s="8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3:15" ht="11.25">
      <c r="C389" s="9"/>
      <c r="D389" s="8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3:15" ht="11.25">
      <c r="C390" s="9"/>
      <c r="D390" s="8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3:15" ht="11.25">
      <c r="C391" s="9"/>
      <c r="D391" s="8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3:15" ht="11.25">
      <c r="C392" s="9"/>
      <c r="D392" s="8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3:15" ht="11.25">
      <c r="C393" s="9"/>
      <c r="D393" s="8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3:15" ht="11.25">
      <c r="C394" s="9"/>
      <c r="D394" s="8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3:15" ht="11.25">
      <c r="C395" s="9"/>
      <c r="D395" s="8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3:15" ht="11.25">
      <c r="C396" s="9"/>
      <c r="D396" s="8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3:15" ht="11.25">
      <c r="C397" s="9"/>
      <c r="D397" s="8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3:15" ht="11.25">
      <c r="C398" s="9"/>
      <c r="D398" s="8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3:15" ht="11.25">
      <c r="C399" s="9"/>
      <c r="D399" s="8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3:15" ht="11.25">
      <c r="C400" s="9"/>
      <c r="D400" s="8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3:15" ht="11.25">
      <c r="C401" s="9"/>
      <c r="D401" s="8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3:15" ht="11.25">
      <c r="C402" s="9"/>
      <c r="D402" s="8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3:15" ht="11.25">
      <c r="C403" s="9"/>
      <c r="D403" s="8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3:15" ht="11.25">
      <c r="C404" s="9"/>
      <c r="D404" s="8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3:15" ht="11.25">
      <c r="C405" s="9"/>
      <c r="D405" s="8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3:15" ht="11.25">
      <c r="C406" s="9"/>
      <c r="D406" s="8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3:15" ht="11.25">
      <c r="C407" s="9"/>
      <c r="D407" s="8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3:15" ht="11.25">
      <c r="C408" s="9"/>
      <c r="D408" s="8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3:15" ht="11.25">
      <c r="C409" s="9"/>
      <c r="D409" s="8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3:15" ht="11.25">
      <c r="C410" s="9"/>
      <c r="D410" s="8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3:15" ht="11.25">
      <c r="C411" s="9"/>
      <c r="D411" s="8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3:15" ht="11.25">
      <c r="C412" s="9"/>
      <c r="D412" s="8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3:15" ht="11.25">
      <c r="C413" s="9"/>
      <c r="D413" s="8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3:15" ht="11.25">
      <c r="C414" s="9"/>
      <c r="D414" s="8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3:15" ht="11.25">
      <c r="C415" s="9"/>
      <c r="D415" s="8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3:15" ht="11.25">
      <c r="C416" s="9"/>
      <c r="D416" s="8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3:15" ht="11.25">
      <c r="C417" s="9"/>
      <c r="D417" s="8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3:15" ht="11.25">
      <c r="C418" s="9"/>
      <c r="D418" s="8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3:15" ht="11.25">
      <c r="C419" s="9"/>
      <c r="D419" s="8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3:15" ht="11.25">
      <c r="C420" s="9"/>
      <c r="D420" s="8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3:15" ht="11.25">
      <c r="C421" s="9"/>
      <c r="D421" s="8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3:15" ht="11.25">
      <c r="C422" s="9"/>
      <c r="D422" s="8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3:15" ht="11.25">
      <c r="C423" s="9"/>
      <c r="D423" s="8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3:15" ht="11.25">
      <c r="C424" s="9"/>
      <c r="D424" s="8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3:15" ht="11.25">
      <c r="C425" s="9"/>
      <c r="D425" s="8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3:15" ht="11.25">
      <c r="C426" s="9"/>
      <c r="D426" s="8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3:15" ht="11.25">
      <c r="C427" s="9"/>
      <c r="D427" s="8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3:15" ht="11.25">
      <c r="C428" s="9"/>
      <c r="D428" s="8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3:15" ht="11.25">
      <c r="C429" s="9"/>
      <c r="D429" s="8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3:15" ht="11.25">
      <c r="C430" s="9"/>
      <c r="D430" s="8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3:15" ht="11.25">
      <c r="C431" s="9"/>
      <c r="D431" s="8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3:15" ht="11.25">
      <c r="C432" s="9"/>
      <c r="D432" s="8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3:15" ht="11.25">
      <c r="C433" s="9"/>
      <c r="D433" s="8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3:15" ht="11.25">
      <c r="C434" s="9"/>
      <c r="D434" s="8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3:15" ht="11.25">
      <c r="C435" s="9"/>
      <c r="D435" s="8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3:15" ht="11.25">
      <c r="C436" s="9"/>
      <c r="D436" s="8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3:15" ht="11.25">
      <c r="C437" s="9"/>
      <c r="D437" s="8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3:15" ht="11.25">
      <c r="C438" s="9"/>
      <c r="D438" s="8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3:15" ht="11.25">
      <c r="C439" s="9"/>
      <c r="D439" s="8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3:15" ht="11.25">
      <c r="C440" s="9"/>
      <c r="D440" s="8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3:15" ht="11.25">
      <c r="C441" s="9"/>
      <c r="D441" s="8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3:15" ht="11.25">
      <c r="C442" s="9"/>
      <c r="D442" s="8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3:15" ht="11.25">
      <c r="C443" s="9"/>
      <c r="D443" s="8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3:15" ht="11.25">
      <c r="C444" s="9"/>
      <c r="D444" s="8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3:15" ht="11.25">
      <c r="C445" s="9"/>
      <c r="D445" s="8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3:15" ht="11.25">
      <c r="C446" s="9"/>
      <c r="D446" s="8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3:15" ht="11.25">
      <c r="C447" s="9"/>
      <c r="D447" s="8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3:15" ht="11.25">
      <c r="C448" s="9"/>
      <c r="D448" s="8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3:15" ht="11.25">
      <c r="C449" s="9"/>
      <c r="D449" s="8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3:15" ht="11.25">
      <c r="C450" s="9"/>
      <c r="D450" s="8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3:15" ht="11.25">
      <c r="C451" s="9"/>
      <c r="D451" s="8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3:15" ht="11.25">
      <c r="C452" s="9"/>
      <c r="D452" s="8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3:15" ht="11.25">
      <c r="C453" s="8"/>
      <c r="D453" s="86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3:15" ht="11.25">
      <c r="C454" s="8"/>
      <c r="D454" s="86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3:15" ht="11.25">
      <c r="C455" s="8"/>
      <c r="D455" s="86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3:15" ht="11.25">
      <c r="C456" s="8"/>
      <c r="D456" s="86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3:15" ht="11.25">
      <c r="C457" s="8"/>
      <c r="D457" s="86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3:15" ht="11.25">
      <c r="C458" s="8"/>
      <c r="D458" s="86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3:15" ht="11.25">
      <c r="C459" s="8"/>
      <c r="D459" s="86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3:15" ht="11.25">
      <c r="C460" s="8"/>
      <c r="D460" s="86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3:15" ht="11.25">
      <c r="C461" s="8"/>
      <c r="D461" s="86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3:15" ht="11.25">
      <c r="C462" s="8"/>
      <c r="D462" s="86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3:15" ht="11.25">
      <c r="C463" s="8"/>
      <c r="D463" s="86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3:15" ht="11.25">
      <c r="C464" s="8"/>
      <c r="D464" s="86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3:15" ht="11.25">
      <c r="C465" s="8"/>
      <c r="D465" s="86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3:15" ht="11.25">
      <c r="C466" s="8"/>
      <c r="D466" s="86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3:15" ht="11.25">
      <c r="C467" s="8"/>
      <c r="D467" s="86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3:15" ht="11.25">
      <c r="C468" s="8"/>
      <c r="D468" s="86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3:15" ht="11.25">
      <c r="C469" s="8"/>
      <c r="D469" s="86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3:15" ht="11.25">
      <c r="C470" s="8"/>
      <c r="D470" s="86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3:15" ht="11.25">
      <c r="C471" s="8"/>
      <c r="D471" s="86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3:15" ht="11.25">
      <c r="C472" s="8"/>
      <c r="D472" s="86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3:15" ht="11.25">
      <c r="C473" s="8"/>
      <c r="D473" s="86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3:15" ht="11.25">
      <c r="C474" s="8"/>
      <c r="D474" s="86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3:15" ht="11.25">
      <c r="C475" s="8"/>
      <c r="D475" s="86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3:15" ht="11.25">
      <c r="C476" s="8"/>
      <c r="D476" s="86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3:15" ht="11.25">
      <c r="C477" s="8"/>
      <c r="D477" s="86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3:15" ht="11.25">
      <c r="C478" s="8"/>
      <c r="D478" s="86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3:15" ht="11.25">
      <c r="C479" s="8"/>
      <c r="D479" s="86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3:15" ht="11.25">
      <c r="C480" s="8"/>
      <c r="D480" s="86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3:15" ht="11.25">
      <c r="C481" s="8"/>
      <c r="D481" s="86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3:15" ht="11.25">
      <c r="C482" s="8"/>
      <c r="D482" s="86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3:15" ht="11.25">
      <c r="C483" s="8"/>
      <c r="D483" s="86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3:15" ht="11.25">
      <c r="C484" s="8"/>
      <c r="D484" s="86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3:15" ht="11.25">
      <c r="C485" s="8"/>
      <c r="D485" s="86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3:15" ht="11.25">
      <c r="C486" s="8"/>
      <c r="D486" s="86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3:15" ht="11.25">
      <c r="C487" s="8"/>
      <c r="D487" s="86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3:15" ht="11.25">
      <c r="C488" s="8"/>
      <c r="D488" s="86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3:15" ht="11.25">
      <c r="C489" s="8"/>
      <c r="D489" s="86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3:15" ht="11.25">
      <c r="C490" s="8"/>
      <c r="D490" s="86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3:15" ht="11.25">
      <c r="C491" s="8"/>
      <c r="D491" s="86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3:15" ht="11.25">
      <c r="C492" s="8"/>
      <c r="D492" s="86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3:15" ht="11.25">
      <c r="C493" s="8"/>
      <c r="D493" s="86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3:15" ht="11.25">
      <c r="C494" s="8"/>
      <c r="D494" s="86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3:15" ht="11.25">
      <c r="C495" s="8"/>
      <c r="D495" s="86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3:15" ht="11.25">
      <c r="C496" s="8"/>
      <c r="D496" s="86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3:15" ht="11.25">
      <c r="C497" s="8"/>
      <c r="D497" s="86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3:15" ht="11.25">
      <c r="C498" s="8"/>
      <c r="D498" s="86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3:15" ht="11.25">
      <c r="C499" s="8"/>
      <c r="D499" s="86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3:15" ht="11.25">
      <c r="C500" s="8"/>
      <c r="D500" s="86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3:15" ht="11.25">
      <c r="C501" s="8"/>
      <c r="D501" s="86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3:15" ht="11.25">
      <c r="C502" s="8"/>
      <c r="D502" s="86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3:15" ht="11.25">
      <c r="C503" s="8"/>
      <c r="D503" s="86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3:15" ht="11.25">
      <c r="C504" s="8"/>
      <c r="D504" s="86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3:15" ht="11.25">
      <c r="C505" s="8"/>
      <c r="D505" s="86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3:15" ht="11.25">
      <c r="C506" s="8"/>
      <c r="D506" s="86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3:15" ht="11.25">
      <c r="C507" s="8"/>
      <c r="D507" s="86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3:15" ht="11.25">
      <c r="C508" s="8"/>
      <c r="D508" s="86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3:15" ht="11.25">
      <c r="C509" s="8"/>
      <c r="D509" s="86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3:15" ht="11.25">
      <c r="C510" s="8"/>
      <c r="D510" s="86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3:15" ht="11.25">
      <c r="C511" s="8"/>
      <c r="D511" s="86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3:15" ht="11.25">
      <c r="C512" s="8"/>
      <c r="D512" s="86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3:15" ht="11.25">
      <c r="C513" s="8"/>
      <c r="D513" s="86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3:15" ht="11.25">
      <c r="C514" s="8"/>
      <c r="D514" s="86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3:15" ht="11.25">
      <c r="C515" s="8"/>
      <c r="D515" s="86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3:15" ht="11.25">
      <c r="C516" s="8"/>
      <c r="D516" s="86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3:15" ht="11.25">
      <c r="C517" s="8"/>
      <c r="D517" s="86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3:15" ht="11.25">
      <c r="C518" s="8"/>
      <c r="D518" s="86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3:15" ht="11.25">
      <c r="C519" s="8"/>
      <c r="D519" s="86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3:15" ht="11.25">
      <c r="C520" s="8"/>
      <c r="D520" s="86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3:15" ht="11.25">
      <c r="C521" s="8"/>
      <c r="D521" s="86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3:15" ht="11.25">
      <c r="C522" s="8"/>
      <c r="D522" s="86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3:15" ht="11.25">
      <c r="C523" s="8"/>
      <c r="D523" s="86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3:15" ht="11.25">
      <c r="C524" s="8"/>
      <c r="D524" s="86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3:15" ht="11.25">
      <c r="C525" s="8"/>
      <c r="D525" s="86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3:15" ht="11.25">
      <c r="C526" s="8"/>
      <c r="D526" s="86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3:15" ht="11.25">
      <c r="C527" s="8"/>
      <c r="D527" s="86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3:15" ht="11.25">
      <c r="C528" s="8"/>
      <c r="D528" s="86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3:15" ht="11.25">
      <c r="C529" s="8"/>
      <c r="D529" s="86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3:15" ht="11.25">
      <c r="C530" s="8"/>
      <c r="D530" s="86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3:15" ht="11.25">
      <c r="C531" s="8"/>
      <c r="D531" s="86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3:15" ht="11.25">
      <c r="C532" s="8"/>
      <c r="D532" s="86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3:15" ht="11.25">
      <c r="C533" s="8"/>
      <c r="D533" s="86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3:15" ht="11.25">
      <c r="C534" s="8"/>
      <c r="D534" s="86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3:15" ht="11.25">
      <c r="C535" s="8"/>
      <c r="D535" s="86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3:15" ht="11.25">
      <c r="C536" s="8"/>
      <c r="D536" s="86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3:15" ht="11.25">
      <c r="C537" s="8"/>
      <c r="D537" s="86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3:15" ht="11.25">
      <c r="C538" s="8"/>
      <c r="D538" s="86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3:15" ht="11.25">
      <c r="C539" s="8"/>
      <c r="D539" s="86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3:15" ht="11.25">
      <c r="C540" s="8"/>
      <c r="D540" s="86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3:15" ht="11.25">
      <c r="C541" s="8"/>
      <c r="D541" s="86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3:15" ht="11.25">
      <c r="C542" s="8"/>
      <c r="D542" s="86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3:15" ht="11.25">
      <c r="C543" s="8"/>
      <c r="D543" s="86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3:15" ht="11.25">
      <c r="C544" s="8"/>
      <c r="D544" s="86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3:15" ht="11.25">
      <c r="C545" s="8"/>
      <c r="D545" s="86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3:15" ht="11.25">
      <c r="C546" s="8"/>
      <c r="D546" s="86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3:15" ht="11.25">
      <c r="C547" s="8"/>
      <c r="D547" s="86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3:15" ht="11.25">
      <c r="C548" s="8"/>
      <c r="D548" s="86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3:15" ht="11.25">
      <c r="C549" s="8"/>
      <c r="D549" s="86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3:15" ht="11.25">
      <c r="C550" s="8"/>
      <c r="D550" s="86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3:15" ht="11.25">
      <c r="C551" s="8"/>
      <c r="D551" s="86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3:15" ht="11.25">
      <c r="C552" s="8"/>
      <c r="D552" s="86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3:15" ht="11.25">
      <c r="C553" s="8"/>
      <c r="D553" s="86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3:15" ht="11.25">
      <c r="C554" s="8"/>
      <c r="D554" s="86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3:15" ht="11.25">
      <c r="C555" s="8"/>
      <c r="D555" s="86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3:15" ht="11.25">
      <c r="C556" s="8"/>
      <c r="D556" s="86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3:15" ht="11.25">
      <c r="C557" s="8"/>
      <c r="D557" s="86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3:15" ht="11.25">
      <c r="C558" s="8"/>
      <c r="D558" s="86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3:15" ht="11.25">
      <c r="C559" s="8"/>
      <c r="D559" s="86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3:15" ht="11.25">
      <c r="C560" s="8"/>
      <c r="D560" s="86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3:15" ht="11.25">
      <c r="C561" s="8"/>
      <c r="D561" s="86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3:15" ht="11.25">
      <c r="C562" s="8"/>
      <c r="D562" s="86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3:15" ht="11.25">
      <c r="C563" s="8"/>
      <c r="D563" s="86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3:15" ht="11.25">
      <c r="C564" s="8"/>
      <c r="D564" s="86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3:15" ht="11.25">
      <c r="C565" s="8"/>
      <c r="D565" s="86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3:15" ht="11.25">
      <c r="C566" s="8"/>
      <c r="D566" s="86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3:15" ht="11.25">
      <c r="C567" s="8"/>
      <c r="D567" s="86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3:15" ht="11.25">
      <c r="C568" s="8"/>
      <c r="D568" s="86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3:15" ht="11.25">
      <c r="C569" s="8"/>
      <c r="D569" s="86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3:15" ht="11.25">
      <c r="C570" s="8"/>
      <c r="D570" s="86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3:15" ht="11.25">
      <c r="C571" s="8"/>
      <c r="D571" s="86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3:15" ht="11.25">
      <c r="C572" s="8"/>
      <c r="D572" s="86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3:15" ht="11.25">
      <c r="C573" s="8"/>
      <c r="D573" s="86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3:15" ht="11.25">
      <c r="C574" s="8"/>
      <c r="D574" s="86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3:15" ht="11.25">
      <c r="C575" s="8"/>
      <c r="D575" s="86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3:15" ht="11.25">
      <c r="C576" s="8"/>
      <c r="D576" s="86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3:15" ht="11.25">
      <c r="C577" s="8"/>
      <c r="D577" s="86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3:15" ht="11.25">
      <c r="C578" s="8"/>
      <c r="D578" s="86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3:15" ht="11.25">
      <c r="C579" s="8"/>
      <c r="D579" s="86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3:15" ht="11.25">
      <c r="C580" s="8"/>
      <c r="D580" s="86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3:15" ht="11.25">
      <c r="C581" s="8"/>
      <c r="D581" s="86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3:15" ht="11.25">
      <c r="C582" s="8"/>
      <c r="D582" s="86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3:15" ht="11.25">
      <c r="C583" s="8"/>
      <c r="D583" s="86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3:15" ht="11.25">
      <c r="C584" s="8"/>
      <c r="D584" s="86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3:15" ht="11.25">
      <c r="C585" s="8"/>
      <c r="D585" s="86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3:15" ht="11.25">
      <c r="C586" s="8"/>
      <c r="D586" s="86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3:15" ht="11.25">
      <c r="C587" s="8"/>
      <c r="D587" s="86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3:15" ht="11.25">
      <c r="C588" s="8"/>
      <c r="D588" s="86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3:15" ht="11.25">
      <c r="C589" s="8"/>
      <c r="D589" s="86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3:15" ht="11.25">
      <c r="C590" s="8"/>
      <c r="D590" s="86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3:15" ht="11.25">
      <c r="C591" s="8"/>
      <c r="D591" s="86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3:15" ht="11.25">
      <c r="C592" s="8"/>
      <c r="D592" s="86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</sheetData>
  <sheetProtection/>
  <mergeCells count="7">
    <mergeCell ref="A74:B74"/>
    <mergeCell ref="A87:B87"/>
    <mergeCell ref="A2:B2"/>
    <mergeCell ref="A34:B34"/>
    <mergeCell ref="A17:B17"/>
    <mergeCell ref="A47:B47"/>
    <mergeCell ref="A81:B81"/>
  </mergeCells>
  <printOptions/>
  <pageMargins left="0.47" right="0.17" top="1" bottom="1" header="0.5" footer="0.5"/>
  <pageSetup fitToHeight="2" fitToWidth="1" horizontalDpi="600" verticalDpi="600" orientation="landscape" scale="90" r:id="rId1"/>
  <headerFooter alignWithMargins="0">
    <oddHeader>&amp;CKaiser Realty, Inc. 2008 Marketing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5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.75" customHeight="1"/>
  <cols>
    <col min="1" max="1" width="5.421875" style="2" customWidth="1"/>
    <col min="2" max="2" width="15.7109375" style="3" customWidth="1"/>
    <col min="3" max="3" width="9.00390625" style="104" customWidth="1"/>
    <col min="4" max="4" width="8.57421875" style="7" customWidth="1"/>
    <col min="5" max="5" width="10.140625" style="7" customWidth="1"/>
    <col min="6" max="6" width="9.7109375" style="7" customWidth="1"/>
    <col min="7" max="14" width="8.421875" style="7" customWidth="1"/>
    <col min="15" max="15" width="9.8515625" style="3" customWidth="1"/>
    <col min="16" max="17" width="9.140625" style="3" customWidth="1"/>
    <col min="18" max="20" width="9.140625" style="17" customWidth="1"/>
    <col min="21" max="16384" width="9.140625" style="3" customWidth="1"/>
  </cols>
  <sheetData>
    <row r="1" spans="1:17" s="57" customFormat="1" ht="15.75" customHeight="1">
      <c r="A1" s="56"/>
      <c r="B1" s="56"/>
      <c r="C1" s="6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6" t="s">
        <v>18</v>
      </c>
      <c r="N1" s="6" t="s">
        <v>19</v>
      </c>
      <c r="O1" s="109">
        <v>2015</v>
      </c>
      <c r="P1" s="108">
        <v>2014</v>
      </c>
      <c r="Q1" s="108" t="s">
        <v>101</v>
      </c>
    </row>
    <row r="2" spans="1:17" s="57" customFormat="1" ht="15.75" customHeight="1">
      <c r="A2" s="131" t="s">
        <v>0</v>
      </c>
      <c r="B2" s="13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06"/>
      <c r="P2" s="108"/>
      <c r="Q2" s="108"/>
    </row>
    <row r="3" spans="1:17" ht="15.75" customHeight="1">
      <c r="A3" s="29" t="s">
        <v>111</v>
      </c>
      <c r="B3" s="34" t="s">
        <v>77</v>
      </c>
      <c r="C3" s="93">
        <v>0</v>
      </c>
      <c r="D3" s="93">
        <v>0</v>
      </c>
      <c r="E3" s="93">
        <v>0</v>
      </c>
      <c r="F3" s="93">
        <v>0</v>
      </c>
      <c r="G3" s="93">
        <v>0</v>
      </c>
      <c r="H3" s="93">
        <v>0</v>
      </c>
      <c r="I3" s="93">
        <v>0</v>
      </c>
      <c r="J3" s="93">
        <v>0</v>
      </c>
      <c r="K3" s="93">
        <v>0</v>
      </c>
      <c r="L3" s="93">
        <v>0</v>
      </c>
      <c r="M3" s="93">
        <v>0</v>
      </c>
      <c r="N3" s="93">
        <v>0</v>
      </c>
      <c r="O3" s="45">
        <f>SUM(C3:N3)</f>
        <v>0</v>
      </c>
      <c r="P3" s="13">
        <v>0</v>
      </c>
      <c r="Q3" s="116" t="e">
        <f>O3/P3</f>
        <v>#DIV/0!</v>
      </c>
    </row>
    <row r="4" spans="1:17" s="17" customFormat="1" ht="15.75" customHeight="1">
      <c r="A4" s="29" t="s">
        <v>111</v>
      </c>
      <c r="B4" s="34" t="s">
        <v>2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3">
        <v>0</v>
      </c>
      <c r="O4" s="45">
        <f>SUM(C4:N4)</f>
        <v>0</v>
      </c>
      <c r="P4" s="13">
        <v>0</v>
      </c>
      <c r="Q4" s="116" t="e">
        <f>O4/P4</f>
        <v>#DIV/0!</v>
      </c>
    </row>
    <row r="5" spans="1:17" s="17" customFormat="1" ht="15.75" customHeight="1">
      <c r="A5" s="29" t="s">
        <v>111</v>
      </c>
      <c r="B5" s="34" t="s">
        <v>64</v>
      </c>
      <c r="C5" s="93">
        <v>0</v>
      </c>
      <c r="D5" s="93">
        <v>0</v>
      </c>
      <c r="E5" s="93">
        <v>0</v>
      </c>
      <c r="F5" s="93">
        <v>0</v>
      </c>
      <c r="G5" s="93">
        <v>0</v>
      </c>
      <c r="H5" s="93">
        <v>0</v>
      </c>
      <c r="I5" s="93">
        <v>0</v>
      </c>
      <c r="J5" s="93">
        <v>0</v>
      </c>
      <c r="K5" s="93">
        <v>0</v>
      </c>
      <c r="L5" s="93">
        <v>0</v>
      </c>
      <c r="M5" s="93">
        <v>0</v>
      </c>
      <c r="N5" s="93">
        <v>0</v>
      </c>
      <c r="O5" s="45">
        <f>SUM(C5:N5)</f>
        <v>0</v>
      </c>
      <c r="P5" s="13">
        <v>0</v>
      </c>
      <c r="Q5" s="116" t="e">
        <f>O5/P5</f>
        <v>#DIV/0!</v>
      </c>
    </row>
    <row r="6" spans="1:17" s="17" customFormat="1" ht="15.75" customHeight="1">
      <c r="A6" s="29" t="s">
        <v>111</v>
      </c>
      <c r="B6" s="34" t="s">
        <v>4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45">
        <f>SUM(C6:N6)</f>
        <v>0</v>
      </c>
      <c r="P6" s="13">
        <v>0</v>
      </c>
      <c r="Q6" s="116" t="e">
        <f>O6/P6</f>
        <v>#DIV/0!</v>
      </c>
    </row>
    <row r="7" spans="1:17" s="17" customFormat="1" ht="15.75" customHeight="1">
      <c r="A7" s="29" t="s">
        <v>111</v>
      </c>
      <c r="B7" s="34" t="s">
        <v>5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45">
        <f>SUM(C7:N7)</f>
        <v>0</v>
      </c>
      <c r="P7" s="13">
        <v>0</v>
      </c>
      <c r="Q7" s="116" t="e">
        <f>O7/P7</f>
        <v>#DIV/0!</v>
      </c>
    </row>
    <row r="8" spans="1:17" s="17" customFormat="1" ht="15.75" customHeight="1">
      <c r="A8" s="33"/>
      <c r="B8" s="41" t="s">
        <v>50</v>
      </c>
      <c r="C8" s="94">
        <f>SUM(C3:C7)</f>
        <v>0</v>
      </c>
      <c r="D8" s="94">
        <f aca="true" t="shared" si="0" ref="D8:O8">SUM(D3:D7)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4">
        <f t="shared" si="0"/>
        <v>0</v>
      </c>
      <c r="P8" s="94">
        <v>0</v>
      </c>
      <c r="Q8" s="117" t="e">
        <f>SUM(Q3:Q7)</f>
        <v>#DIV/0!</v>
      </c>
    </row>
    <row r="9" spans="1:15" s="17" customFormat="1" ht="15.75" customHeight="1">
      <c r="A9" s="33"/>
      <c r="B9" s="34"/>
      <c r="C9" s="95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88"/>
    </row>
    <row r="10" spans="1:17" ht="15.75" customHeight="1">
      <c r="A10" s="130" t="s">
        <v>23</v>
      </c>
      <c r="B10" s="130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14"/>
      <c r="P10" s="118"/>
      <c r="Q10" s="118"/>
    </row>
    <row r="11" spans="1:17" s="17" customFormat="1" ht="15.75" customHeight="1">
      <c r="A11" s="29" t="s">
        <v>111</v>
      </c>
      <c r="B11" s="34" t="s">
        <v>68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45">
        <f>C11+D11+E11+F11+G11+H11+I11+J11+SUM(K11:N11)</f>
        <v>0</v>
      </c>
      <c r="P11" s="13">
        <v>0</v>
      </c>
      <c r="Q11" s="116" t="e">
        <f>O11/P11</f>
        <v>#DIV/0!</v>
      </c>
    </row>
    <row r="12" spans="1:17" ht="15.75" customHeight="1">
      <c r="A12" s="29" t="s">
        <v>111</v>
      </c>
      <c r="B12" s="34" t="s">
        <v>24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45">
        <f>C12+D12+E12+F12+G12+H12+I12+J12+SUM(K12:N12)</f>
        <v>0</v>
      </c>
      <c r="P12" s="13">
        <v>0</v>
      </c>
      <c r="Q12" s="116" t="e">
        <f>O12/P12</f>
        <v>#DIV/0!</v>
      </c>
    </row>
    <row r="13" spans="1:17" ht="15.75" customHeight="1">
      <c r="A13" s="29" t="s">
        <v>111</v>
      </c>
      <c r="B13" s="34" t="s">
        <v>25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45">
        <f>C13+D13+E13+F13+G13+H13+I13+J13+SUM(K13:N13)</f>
        <v>0</v>
      </c>
      <c r="P13" s="13">
        <v>0</v>
      </c>
      <c r="Q13" s="116" t="e">
        <f>O13/P13</f>
        <v>#DIV/0!</v>
      </c>
    </row>
    <row r="14" spans="1:17" ht="15.75" customHeight="1">
      <c r="A14" s="29" t="s">
        <v>111</v>
      </c>
      <c r="B14" s="34" t="s">
        <v>26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45">
        <f>C14+D14+E14+F14+G14+H14+I14+J14+SUM(K14:N14)</f>
        <v>0</v>
      </c>
      <c r="P14" s="13">
        <v>0</v>
      </c>
      <c r="Q14" s="116" t="e">
        <f>O14/P14</f>
        <v>#DIV/0!</v>
      </c>
    </row>
    <row r="15" spans="1:17" s="17" customFormat="1" ht="15.75" customHeight="1">
      <c r="A15" s="29" t="s">
        <v>111</v>
      </c>
      <c r="B15" s="34" t="s">
        <v>30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45">
        <f>C15+D15+E15+F15+G15+H15+I15+J15+SUM(K15:N15)</f>
        <v>0</v>
      </c>
      <c r="P15" s="13">
        <v>0</v>
      </c>
      <c r="Q15" s="116" t="e">
        <f>O15/P15</f>
        <v>#DIV/0!</v>
      </c>
    </row>
    <row r="16" spans="1:17" ht="15.75" customHeight="1">
      <c r="A16" s="29"/>
      <c r="B16" s="41" t="s">
        <v>50</v>
      </c>
      <c r="C16" s="98">
        <f>SUM(C11:C15)</f>
        <v>0</v>
      </c>
      <c r="D16" s="98">
        <f aca="true" t="shared" si="1" ref="D16:O16">SUM(D11:D15)</f>
        <v>0</v>
      </c>
      <c r="E16" s="98">
        <f t="shared" si="1"/>
        <v>0</v>
      </c>
      <c r="F16" s="98">
        <f t="shared" si="1"/>
        <v>0</v>
      </c>
      <c r="G16" s="98">
        <f t="shared" si="1"/>
        <v>0</v>
      </c>
      <c r="H16" s="98">
        <f t="shared" si="1"/>
        <v>0</v>
      </c>
      <c r="I16" s="98">
        <f t="shared" si="1"/>
        <v>0</v>
      </c>
      <c r="J16" s="98">
        <f t="shared" si="1"/>
        <v>0</v>
      </c>
      <c r="K16" s="98">
        <f t="shared" si="1"/>
        <v>0</v>
      </c>
      <c r="L16" s="98">
        <f t="shared" si="1"/>
        <v>0</v>
      </c>
      <c r="M16" s="98">
        <f t="shared" si="1"/>
        <v>0</v>
      </c>
      <c r="N16" s="98">
        <f t="shared" si="1"/>
        <v>0</v>
      </c>
      <c r="O16" s="98">
        <f t="shared" si="1"/>
        <v>0</v>
      </c>
      <c r="P16" s="90">
        <f>SUM(P11:P15)</f>
        <v>0</v>
      </c>
      <c r="Q16" s="90" t="e">
        <f>SUM(Q11:Q15)</f>
        <v>#DIV/0!</v>
      </c>
    </row>
    <row r="17" spans="1:15" ht="15.75" customHeight="1">
      <c r="A17" s="29"/>
      <c r="B17" s="30"/>
      <c r="C17" s="96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34"/>
    </row>
    <row r="18" spans="1:17" ht="15.75" customHeight="1">
      <c r="A18" s="130" t="s">
        <v>21</v>
      </c>
      <c r="B18" s="130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14"/>
      <c r="P18" s="118"/>
      <c r="Q18" s="118"/>
    </row>
    <row r="19" spans="1:17" ht="15.75" customHeight="1">
      <c r="A19" s="29" t="s">
        <v>111</v>
      </c>
      <c r="B19" s="34" t="s">
        <v>100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45">
        <f>SUM(C19:N19)</f>
        <v>0</v>
      </c>
      <c r="P19" s="13">
        <v>0</v>
      </c>
      <c r="Q19" s="116" t="e">
        <f>O19/P19</f>
        <v>#DIV/0!</v>
      </c>
    </row>
    <row r="20" spans="1:17" ht="15.75" customHeight="1">
      <c r="A20" s="29" t="s">
        <v>111</v>
      </c>
      <c r="B20" s="34" t="s">
        <v>97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45">
        <f>SUM(C20:N20)</f>
        <v>0</v>
      </c>
      <c r="P20" s="13">
        <v>0</v>
      </c>
      <c r="Q20" s="116" t="e">
        <f>O20/P20</f>
        <v>#DIV/0!</v>
      </c>
    </row>
    <row r="21" spans="1:17" s="17" customFormat="1" ht="15.75" customHeight="1">
      <c r="A21" s="29" t="s">
        <v>111</v>
      </c>
      <c r="B21" s="34" t="s">
        <v>98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45">
        <f>SUM(C21:N21)</f>
        <v>0</v>
      </c>
      <c r="P21" s="13">
        <v>0</v>
      </c>
      <c r="Q21" s="116" t="e">
        <f>O21/P21</f>
        <v>#DIV/0!</v>
      </c>
    </row>
    <row r="22" spans="1:17" s="17" customFormat="1" ht="15.75" customHeight="1">
      <c r="A22" s="29" t="s">
        <v>111</v>
      </c>
      <c r="B22" s="34" t="s">
        <v>96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45">
        <f>SUM(C22:N22)</f>
        <v>0</v>
      </c>
      <c r="P22" s="13">
        <v>0</v>
      </c>
      <c r="Q22" s="116" t="e">
        <f>O22/P22</f>
        <v>#DIV/0!</v>
      </c>
    </row>
    <row r="23" spans="1:20" s="4" customFormat="1" ht="15.75" customHeight="1">
      <c r="A23" s="39"/>
      <c r="B23" s="41" t="s">
        <v>50</v>
      </c>
      <c r="C23" s="98">
        <f aca="true" t="shared" si="2" ref="C23:N23">SUM(C19:C22)</f>
        <v>0</v>
      </c>
      <c r="D23" s="98">
        <f t="shared" si="2"/>
        <v>0</v>
      </c>
      <c r="E23" s="98">
        <f t="shared" si="2"/>
        <v>0</v>
      </c>
      <c r="F23" s="98">
        <f t="shared" si="2"/>
        <v>0</v>
      </c>
      <c r="G23" s="98">
        <f t="shared" si="2"/>
        <v>0</v>
      </c>
      <c r="H23" s="98">
        <f t="shared" si="2"/>
        <v>0</v>
      </c>
      <c r="I23" s="98">
        <f t="shared" si="2"/>
        <v>0</v>
      </c>
      <c r="J23" s="98">
        <f t="shared" si="2"/>
        <v>0</v>
      </c>
      <c r="K23" s="98">
        <f t="shared" si="2"/>
        <v>0</v>
      </c>
      <c r="L23" s="98">
        <f t="shared" si="2"/>
        <v>0</v>
      </c>
      <c r="M23" s="98">
        <f t="shared" si="2"/>
        <v>0</v>
      </c>
      <c r="N23" s="98">
        <f t="shared" si="2"/>
        <v>0</v>
      </c>
      <c r="O23" s="45">
        <f>SUM(C23:N23)</f>
        <v>0</v>
      </c>
      <c r="P23" s="13">
        <v>0</v>
      </c>
      <c r="Q23" s="116" t="e">
        <f>O23/P23</f>
        <v>#DIV/0!</v>
      </c>
      <c r="R23" s="28"/>
      <c r="S23" s="28"/>
      <c r="T23" s="28"/>
    </row>
    <row r="24" spans="1:15" ht="15.75" customHeight="1">
      <c r="A24" s="29"/>
      <c r="B24" s="39"/>
      <c r="C24" s="99"/>
      <c r="D24" s="44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5"/>
    </row>
    <row r="25" spans="1:17" ht="15.75" customHeight="1">
      <c r="A25" s="130" t="s">
        <v>32</v>
      </c>
      <c r="B25" s="130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4"/>
      <c r="P25" s="118"/>
      <c r="Q25" s="118"/>
    </row>
    <row r="26" spans="1:17" ht="15.75" customHeight="1">
      <c r="A26" s="107"/>
      <c r="B26" s="107" t="s">
        <v>40</v>
      </c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  <c r="P26" s="118"/>
      <c r="Q26" s="118"/>
    </row>
    <row r="27" spans="1:17" ht="15.75" customHeight="1">
      <c r="A27" s="29" t="s">
        <v>111</v>
      </c>
      <c r="B27" s="115" t="s">
        <v>102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13">
        <v>0</v>
      </c>
      <c r="Q27" s="116" t="e">
        <f>O27/P27</f>
        <v>#DIV/0!</v>
      </c>
    </row>
    <row r="28" spans="1:17" ht="15.75" customHeight="1">
      <c r="A28" s="29" t="s">
        <v>111</v>
      </c>
      <c r="B28" s="115" t="s">
        <v>112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13">
        <v>0</v>
      </c>
      <c r="Q28" s="116" t="e">
        <f>O28/P28</f>
        <v>#DIV/0!</v>
      </c>
    </row>
    <row r="29" spans="1:17" ht="15.75" customHeight="1">
      <c r="A29" s="29" t="s">
        <v>111</v>
      </c>
      <c r="B29" s="115" t="s">
        <v>89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13">
        <v>0</v>
      </c>
      <c r="Q29" s="116" t="e">
        <f>O29/P29</f>
        <v>#DIV/0!</v>
      </c>
    </row>
    <row r="30" spans="1:17" ht="15.75" customHeight="1">
      <c r="A30" s="29" t="s">
        <v>111</v>
      </c>
      <c r="B30" s="115" t="s">
        <v>132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13">
        <v>0</v>
      </c>
      <c r="Q30" s="116" t="e">
        <f>O30/P30</f>
        <v>#DIV/0!</v>
      </c>
    </row>
    <row r="31" spans="1:17" ht="15.75" customHeight="1">
      <c r="A31" s="29" t="s">
        <v>111</v>
      </c>
      <c r="B31" s="115" t="s">
        <v>113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13">
        <v>0</v>
      </c>
      <c r="Q31" s="116" t="e">
        <f>O31/P31</f>
        <v>#DIV/0!</v>
      </c>
    </row>
    <row r="32" spans="1:17" ht="15.75" customHeight="1">
      <c r="A32" s="111"/>
      <c r="B32" s="41" t="s">
        <v>50</v>
      </c>
      <c r="C32" s="98">
        <f>SUM(C27:C31)</f>
        <v>0</v>
      </c>
      <c r="D32" s="98">
        <f aca="true" t="shared" si="3" ref="D32:O32">SUM(D27:D31)</f>
        <v>0</v>
      </c>
      <c r="E32" s="98">
        <f t="shared" si="3"/>
        <v>0</v>
      </c>
      <c r="F32" s="98">
        <f t="shared" si="3"/>
        <v>0</v>
      </c>
      <c r="G32" s="98">
        <f t="shared" si="3"/>
        <v>0</v>
      </c>
      <c r="H32" s="98">
        <f t="shared" si="3"/>
        <v>0</v>
      </c>
      <c r="I32" s="98">
        <f t="shared" si="3"/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13">
        <v>0</v>
      </c>
      <c r="Q32" s="116" t="e">
        <f>O32/P32</f>
        <v>#DIV/0!</v>
      </c>
    </row>
    <row r="33" spans="1:17" ht="15.75" customHeight="1">
      <c r="A33" s="107"/>
      <c r="B33" s="107" t="s">
        <v>103</v>
      </c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/>
      <c r="P33" s="121"/>
      <c r="Q33" s="122"/>
    </row>
    <row r="34" spans="1:17" ht="15.75" customHeight="1">
      <c r="A34" s="29" t="s">
        <v>111</v>
      </c>
      <c r="B34" s="115" t="s">
        <v>104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13">
        <v>0</v>
      </c>
      <c r="Q34" s="116" t="e">
        <f aca="true" t="shared" si="4" ref="Q34:Q40">O34/P34</f>
        <v>#DIV/0!</v>
      </c>
    </row>
    <row r="35" spans="1:17" ht="15.75" customHeight="1">
      <c r="A35" s="29" t="s">
        <v>111</v>
      </c>
      <c r="B35" s="115" t="s">
        <v>105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13">
        <v>0</v>
      </c>
      <c r="Q35" s="116" t="e">
        <f t="shared" si="4"/>
        <v>#DIV/0!</v>
      </c>
    </row>
    <row r="36" spans="1:17" ht="15.75" customHeight="1">
      <c r="A36" s="29" t="s">
        <v>111</v>
      </c>
      <c r="B36" s="115" t="s">
        <v>106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13">
        <v>0</v>
      </c>
      <c r="Q36" s="116" t="e">
        <f t="shared" si="4"/>
        <v>#DIV/0!</v>
      </c>
    </row>
    <row r="37" spans="1:17" ht="15.75" customHeight="1">
      <c r="A37" s="29" t="s">
        <v>111</v>
      </c>
      <c r="B37" s="115" t="s">
        <v>107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13">
        <v>0</v>
      </c>
      <c r="Q37" s="116" t="e">
        <f t="shared" si="4"/>
        <v>#DIV/0!</v>
      </c>
    </row>
    <row r="38" spans="1:17" ht="15.75" customHeight="1">
      <c r="A38" s="29" t="s">
        <v>111</v>
      </c>
      <c r="B38" s="115" t="s">
        <v>108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13">
        <v>0</v>
      </c>
      <c r="Q38" s="116" t="e">
        <f t="shared" si="4"/>
        <v>#DIV/0!</v>
      </c>
    </row>
    <row r="39" spans="1:17" ht="15.75" customHeight="1">
      <c r="A39" s="29" t="s">
        <v>111</v>
      </c>
      <c r="B39" s="115" t="s">
        <v>109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13">
        <v>0</v>
      </c>
      <c r="Q39" s="116" t="e">
        <f t="shared" si="4"/>
        <v>#DIV/0!</v>
      </c>
    </row>
    <row r="40" spans="1:17" ht="15.75" customHeight="1">
      <c r="A40" s="111"/>
      <c r="B40" s="41" t="s">
        <v>50</v>
      </c>
      <c r="C40" s="99">
        <f aca="true" t="shared" si="5" ref="C40:O40">SUM(C34:C39)</f>
        <v>0</v>
      </c>
      <c r="D40" s="99">
        <f t="shared" si="5"/>
        <v>0</v>
      </c>
      <c r="E40" s="99">
        <f t="shared" si="5"/>
        <v>0</v>
      </c>
      <c r="F40" s="99">
        <f t="shared" si="5"/>
        <v>0</v>
      </c>
      <c r="G40" s="99">
        <f t="shared" si="5"/>
        <v>0</v>
      </c>
      <c r="H40" s="99">
        <f t="shared" si="5"/>
        <v>0</v>
      </c>
      <c r="I40" s="99">
        <f t="shared" si="5"/>
        <v>0</v>
      </c>
      <c r="J40" s="99">
        <f t="shared" si="5"/>
        <v>0</v>
      </c>
      <c r="K40" s="99">
        <f t="shared" si="5"/>
        <v>0</v>
      </c>
      <c r="L40" s="99">
        <f t="shared" si="5"/>
        <v>0</v>
      </c>
      <c r="M40" s="99">
        <f t="shared" si="5"/>
        <v>0</v>
      </c>
      <c r="N40" s="99">
        <f t="shared" si="5"/>
        <v>0</v>
      </c>
      <c r="O40" s="99">
        <f t="shared" si="5"/>
        <v>0</v>
      </c>
      <c r="P40" s="13">
        <v>0</v>
      </c>
      <c r="Q40" s="116" t="e">
        <f t="shared" si="4"/>
        <v>#DIV/0!</v>
      </c>
    </row>
    <row r="41" spans="1:17" ht="15.75" customHeight="1">
      <c r="A41" s="107"/>
      <c r="B41" s="107" t="s">
        <v>110</v>
      </c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  <c r="P41" s="121"/>
      <c r="Q41" s="122"/>
    </row>
    <row r="42" spans="1:17" ht="15.75" customHeight="1">
      <c r="A42" s="29" t="s">
        <v>111</v>
      </c>
      <c r="B42" s="34" t="s">
        <v>74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9">
        <f aca="true" t="shared" si="6" ref="O42:O50">SUM(O36:O41)</f>
        <v>0</v>
      </c>
      <c r="P42" s="13">
        <v>0</v>
      </c>
      <c r="Q42" s="116" t="e">
        <f aca="true" t="shared" si="7" ref="Q42:Q51">O42/P42</f>
        <v>#DIV/0!</v>
      </c>
    </row>
    <row r="43" spans="1:17" s="17" customFormat="1" ht="15.75" customHeight="1">
      <c r="A43" s="29" t="s">
        <v>111</v>
      </c>
      <c r="B43" s="105" t="s">
        <v>55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9">
        <f t="shared" si="6"/>
        <v>0</v>
      </c>
      <c r="P43" s="13">
        <v>0</v>
      </c>
      <c r="Q43" s="116" t="e">
        <f t="shared" si="7"/>
        <v>#DIV/0!</v>
      </c>
    </row>
    <row r="44" spans="1:17" s="17" customFormat="1" ht="15.75" customHeight="1">
      <c r="A44" s="29" t="s">
        <v>111</v>
      </c>
      <c r="B44" s="34" t="s">
        <v>114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9">
        <f t="shared" si="6"/>
        <v>0</v>
      </c>
      <c r="P44" s="13">
        <v>0</v>
      </c>
      <c r="Q44" s="116" t="e">
        <f t="shared" si="7"/>
        <v>#DIV/0!</v>
      </c>
    </row>
    <row r="45" spans="1:17" s="17" customFormat="1" ht="15.75" customHeight="1">
      <c r="A45" s="29" t="s">
        <v>111</v>
      </c>
      <c r="B45" s="34" t="s">
        <v>115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9">
        <f t="shared" si="6"/>
        <v>0</v>
      </c>
      <c r="P45" s="13">
        <v>0</v>
      </c>
      <c r="Q45" s="116" t="e">
        <f t="shared" si="7"/>
        <v>#DIV/0!</v>
      </c>
    </row>
    <row r="46" spans="1:17" s="17" customFormat="1" ht="15.75" customHeight="1">
      <c r="A46" s="29" t="s">
        <v>111</v>
      </c>
      <c r="B46" s="34" t="s">
        <v>116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9">
        <f t="shared" si="6"/>
        <v>0</v>
      </c>
      <c r="P46" s="13">
        <v>0</v>
      </c>
      <c r="Q46" s="116" t="e">
        <f t="shared" si="7"/>
        <v>#DIV/0!</v>
      </c>
    </row>
    <row r="47" spans="1:17" s="17" customFormat="1" ht="15.75" customHeight="1">
      <c r="A47" s="29" t="s">
        <v>111</v>
      </c>
      <c r="B47" s="34" t="s">
        <v>117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9">
        <f t="shared" si="6"/>
        <v>0</v>
      </c>
      <c r="P47" s="13">
        <v>0</v>
      </c>
      <c r="Q47" s="116" t="e">
        <f t="shared" si="7"/>
        <v>#DIV/0!</v>
      </c>
    </row>
    <row r="48" spans="1:17" s="17" customFormat="1" ht="15.75" customHeight="1">
      <c r="A48" s="29" t="s">
        <v>111</v>
      </c>
      <c r="B48" s="34" t="s">
        <v>118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9">
        <f t="shared" si="6"/>
        <v>0</v>
      </c>
      <c r="P48" s="13">
        <v>0</v>
      </c>
      <c r="Q48" s="116" t="e">
        <f t="shared" si="7"/>
        <v>#DIV/0!</v>
      </c>
    </row>
    <row r="49" spans="1:17" s="17" customFormat="1" ht="15.75" customHeight="1">
      <c r="A49" s="29" t="s">
        <v>111</v>
      </c>
      <c r="B49" s="34" t="s">
        <v>87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9">
        <f t="shared" si="6"/>
        <v>0</v>
      </c>
      <c r="P49" s="13">
        <v>0</v>
      </c>
      <c r="Q49" s="116" t="e">
        <f t="shared" si="7"/>
        <v>#DIV/0!</v>
      </c>
    </row>
    <row r="50" spans="1:17" s="17" customFormat="1" ht="15.75" customHeight="1">
      <c r="A50" s="29" t="s">
        <v>111</v>
      </c>
      <c r="B50" s="34" t="s">
        <v>88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9">
        <f t="shared" si="6"/>
        <v>0</v>
      </c>
      <c r="P50" s="13">
        <v>0</v>
      </c>
      <c r="Q50" s="116" t="e">
        <f t="shared" si="7"/>
        <v>#DIV/0!</v>
      </c>
    </row>
    <row r="51" spans="1:17" s="17" customFormat="1" ht="15.75" customHeight="1">
      <c r="A51" s="33"/>
      <c r="B51" s="41" t="s">
        <v>50</v>
      </c>
      <c r="C51" s="100">
        <f>SUM(C42:C50)</f>
        <v>0</v>
      </c>
      <c r="D51" s="100">
        <f aca="true" t="shared" si="8" ref="D51:O51">SUM(D42:D50)</f>
        <v>0</v>
      </c>
      <c r="E51" s="100">
        <f t="shared" si="8"/>
        <v>0</v>
      </c>
      <c r="F51" s="100">
        <f t="shared" si="8"/>
        <v>0</v>
      </c>
      <c r="G51" s="100">
        <f t="shared" si="8"/>
        <v>0</v>
      </c>
      <c r="H51" s="100">
        <f t="shared" si="8"/>
        <v>0</v>
      </c>
      <c r="I51" s="100">
        <f t="shared" si="8"/>
        <v>0</v>
      </c>
      <c r="J51" s="100">
        <f t="shared" si="8"/>
        <v>0</v>
      </c>
      <c r="K51" s="100">
        <f t="shared" si="8"/>
        <v>0</v>
      </c>
      <c r="L51" s="100">
        <f t="shared" si="8"/>
        <v>0</v>
      </c>
      <c r="M51" s="100">
        <f t="shared" si="8"/>
        <v>0</v>
      </c>
      <c r="N51" s="100">
        <f t="shared" si="8"/>
        <v>0</v>
      </c>
      <c r="O51" s="100">
        <f t="shared" si="8"/>
        <v>0</v>
      </c>
      <c r="P51" s="13">
        <v>0</v>
      </c>
      <c r="Q51" s="116" t="e">
        <f t="shared" si="7"/>
        <v>#DIV/0!</v>
      </c>
    </row>
    <row r="52" spans="1:20" s="118" customFormat="1" ht="16.5" customHeight="1">
      <c r="A52" s="110"/>
      <c r="B52" s="123" t="s">
        <v>119</v>
      </c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4"/>
      <c r="R52" s="17"/>
      <c r="S52" s="17"/>
      <c r="T52" s="17"/>
    </row>
    <row r="53" spans="1:17" s="17" customFormat="1" ht="15.75" customHeight="1">
      <c r="A53" s="29" t="s">
        <v>111</v>
      </c>
      <c r="B53" s="34" t="s">
        <v>120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13">
        <v>0</v>
      </c>
      <c r="Q53" s="116" t="e">
        <f>O53/P53</f>
        <v>#DIV/0!</v>
      </c>
    </row>
    <row r="54" spans="1:17" s="17" customFormat="1" ht="15.75" customHeight="1">
      <c r="A54" s="29" t="s">
        <v>111</v>
      </c>
      <c r="B54" s="34" t="s">
        <v>53</v>
      </c>
      <c r="C54" s="97">
        <v>0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13">
        <v>0</v>
      </c>
      <c r="Q54" s="116" t="e">
        <f>O54/P54</f>
        <v>#DIV/0!</v>
      </c>
    </row>
    <row r="55" spans="1:17" s="17" customFormat="1" ht="15.75" customHeight="1">
      <c r="A55" s="29" t="s">
        <v>111</v>
      </c>
      <c r="B55" s="34" t="s">
        <v>99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13">
        <v>0</v>
      </c>
      <c r="Q55" s="116" t="e">
        <f>O55/P55</f>
        <v>#DIV/0!</v>
      </c>
    </row>
    <row r="56" spans="1:17" ht="15.75" customHeight="1">
      <c r="A56" s="91"/>
      <c r="B56" s="92" t="s">
        <v>50</v>
      </c>
      <c r="C56" s="101">
        <f aca="true" t="shared" si="9" ref="C56:O56">SUM(C53:C55)</f>
        <v>0</v>
      </c>
      <c r="D56" s="53">
        <f t="shared" si="9"/>
        <v>0</v>
      </c>
      <c r="E56" s="53">
        <f t="shared" si="9"/>
        <v>0</v>
      </c>
      <c r="F56" s="53">
        <f t="shared" si="9"/>
        <v>0</v>
      </c>
      <c r="G56" s="53">
        <f t="shared" si="9"/>
        <v>0</v>
      </c>
      <c r="H56" s="53">
        <f t="shared" si="9"/>
        <v>0</v>
      </c>
      <c r="I56" s="53">
        <f t="shared" si="9"/>
        <v>0</v>
      </c>
      <c r="J56" s="47">
        <f t="shared" si="9"/>
        <v>0</v>
      </c>
      <c r="K56" s="47">
        <f t="shared" si="9"/>
        <v>0</v>
      </c>
      <c r="L56" s="47">
        <f t="shared" si="9"/>
        <v>0</v>
      </c>
      <c r="M56" s="47">
        <f t="shared" si="9"/>
        <v>0</v>
      </c>
      <c r="N56" s="47">
        <f t="shared" si="9"/>
        <v>0</v>
      </c>
      <c r="O56" s="53">
        <f t="shared" si="9"/>
        <v>0</v>
      </c>
      <c r="P56" s="13">
        <v>0</v>
      </c>
      <c r="Q56" s="116" t="e">
        <f>O56/P56</f>
        <v>#DIV/0!</v>
      </c>
    </row>
    <row r="57" spans="1:20" s="118" customFormat="1" ht="16.5" customHeight="1">
      <c r="A57" s="110"/>
      <c r="B57" s="123" t="s">
        <v>121</v>
      </c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4"/>
      <c r="R57" s="17"/>
      <c r="S57" s="17"/>
      <c r="T57" s="17"/>
    </row>
    <row r="58" spans="1:17" s="17" customFormat="1" ht="15.75" customHeight="1">
      <c r="A58" s="29" t="s">
        <v>111</v>
      </c>
      <c r="B58" s="34" t="s">
        <v>122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13">
        <v>0</v>
      </c>
      <c r="Q58" s="116" t="e">
        <f>O58/P58</f>
        <v>#DIV/0!</v>
      </c>
    </row>
    <row r="59" spans="1:17" s="17" customFormat="1" ht="15.75" customHeight="1">
      <c r="A59" s="29" t="s">
        <v>111</v>
      </c>
      <c r="B59" s="34" t="s">
        <v>123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13">
        <v>0</v>
      </c>
      <c r="Q59" s="116" t="e">
        <f>O59/P59</f>
        <v>#DIV/0!</v>
      </c>
    </row>
    <row r="60" spans="1:17" s="17" customFormat="1" ht="15.75" customHeight="1">
      <c r="A60" s="29" t="s">
        <v>111</v>
      </c>
      <c r="B60" s="34" t="s">
        <v>124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13">
        <v>0</v>
      </c>
      <c r="Q60" s="116" t="e">
        <f>O60/P60</f>
        <v>#DIV/0!</v>
      </c>
    </row>
    <row r="61" spans="1:17" ht="15.75" customHeight="1">
      <c r="A61" s="29" t="s">
        <v>111</v>
      </c>
      <c r="B61" s="91" t="s">
        <v>125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13">
        <v>0</v>
      </c>
      <c r="Q61" s="116" t="e">
        <f>O61/P61</f>
        <v>#DIV/0!</v>
      </c>
    </row>
    <row r="62" spans="2:17" ht="15.75" customHeight="1">
      <c r="B62" s="92" t="s">
        <v>50</v>
      </c>
      <c r="C62" s="102">
        <f>SUM(C58:C61)</f>
        <v>0</v>
      </c>
      <c r="D62" s="102">
        <f aca="true" t="shared" si="10" ref="D62:O62">SUM(D58:D61)</f>
        <v>0</v>
      </c>
      <c r="E62" s="102">
        <f t="shared" si="10"/>
        <v>0</v>
      </c>
      <c r="F62" s="102">
        <f t="shared" si="10"/>
        <v>0</v>
      </c>
      <c r="G62" s="102">
        <f t="shared" si="10"/>
        <v>0</v>
      </c>
      <c r="H62" s="102">
        <f t="shared" si="10"/>
        <v>0</v>
      </c>
      <c r="I62" s="102">
        <f t="shared" si="10"/>
        <v>0</v>
      </c>
      <c r="J62" s="102">
        <f t="shared" si="10"/>
        <v>0</v>
      </c>
      <c r="K62" s="102">
        <f t="shared" si="10"/>
        <v>0</v>
      </c>
      <c r="L62" s="102">
        <f t="shared" si="10"/>
        <v>0</v>
      </c>
      <c r="M62" s="102">
        <f t="shared" si="10"/>
        <v>0</v>
      </c>
      <c r="N62" s="102">
        <f t="shared" si="10"/>
        <v>0</v>
      </c>
      <c r="O62" s="102">
        <f t="shared" si="10"/>
        <v>0</v>
      </c>
      <c r="P62" s="13">
        <v>0</v>
      </c>
      <c r="Q62" s="116" t="e">
        <f>O62/P62</f>
        <v>#DIV/0!</v>
      </c>
    </row>
    <row r="63" spans="1:20" s="118" customFormat="1" ht="16.5" customHeight="1">
      <c r="A63" s="110"/>
      <c r="B63" s="123" t="s">
        <v>126</v>
      </c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4"/>
      <c r="R63" s="17"/>
      <c r="S63" s="17"/>
      <c r="T63" s="17"/>
    </row>
    <row r="64" spans="1:17" s="17" customFormat="1" ht="15.75" customHeight="1">
      <c r="A64" s="29" t="s">
        <v>111</v>
      </c>
      <c r="B64" s="34" t="s">
        <v>127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13">
        <v>0</v>
      </c>
      <c r="Q64" s="116" t="e">
        <f aca="true" t="shared" si="11" ref="Q64:Q71">O64/P64</f>
        <v>#DIV/0!</v>
      </c>
    </row>
    <row r="65" spans="1:17" s="17" customFormat="1" ht="15.75" customHeight="1">
      <c r="A65" s="29" t="s">
        <v>111</v>
      </c>
      <c r="B65" s="34" t="s">
        <v>128</v>
      </c>
      <c r="C65" s="97">
        <v>0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13">
        <v>0</v>
      </c>
      <c r="Q65" s="116" t="e">
        <f t="shared" si="11"/>
        <v>#DIV/0!</v>
      </c>
    </row>
    <row r="66" spans="1:17" s="17" customFormat="1" ht="15.75" customHeight="1">
      <c r="A66" s="29" t="s">
        <v>111</v>
      </c>
      <c r="B66" s="34" t="s">
        <v>129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13">
        <v>0</v>
      </c>
      <c r="Q66" s="116" t="e">
        <f t="shared" si="11"/>
        <v>#DIV/0!</v>
      </c>
    </row>
    <row r="67" spans="1:17" ht="15.75" customHeight="1">
      <c r="A67" s="29" t="s">
        <v>111</v>
      </c>
      <c r="B67" s="91" t="s">
        <v>130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13">
        <v>0</v>
      </c>
      <c r="Q67" s="116" t="e">
        <f t="shared" si="11"/>
        <v>#DIV/0!</v>
      </c>
    </row>
    <row r="68" spans="1:17" ht="15.75" customHeight="1">
      <c r="A68" s="29" t="s">
        <v>111</v>
      </c>
      <c r="B68" s="3" t="s">
        <v>107</v>
      </c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13">
        <v>0</v>
      </c>
      <c r="Q68" s="116" t="e">
        <f t="shared" si="11"/>
        <v>#DIV/0!</v>
      </c>
    </row>
    <row r="69" spans="1:17" ht="15.75" customHeight="1">
      <c r="A69" s="29" t="s">
        <v>111</v>
      </c>
      <c r="B69" s="3" t="s">
        <v>131</v>
      </c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13">
        <v>0</v>
      </c>
      <c r="Q69" s="116" t="e">
        <f t="shared" si="11"/>
        <v>#DIV/0!</v>
      </c>
    </row>
    <row r="70" spans="2:17" ht="15.75" customHeight="1">
      <c r="B70" s="92" t="s">
        <v>50</v>
      </c>
      <c r="C70" s="102">
        <f>SUM(C64:C69)</f>
        <v>0</v>
      </c>
      <c r="D70" s="102">
        <f aca="true" t="shared" si="12" ref="D70:O70">SUM(D64:D69)</f>
        <v>0</v>
      </c>
      <c r="E70" s="102">
        <f t="shared" si="12"/>
        <v>0</v>
      </c>
      <c r="F70" s="102">
        <f t="shared" si="12"/>
        <v>0</v>
      </c>
      <c r="G70" s="102">
        <f t="shared" si="12"/>
        <v>0</v>
      </c>
      <c r="H70" s="102">
        <f t="shared" si="12"/>
        <v>0</v>
      </c>
      <c r="I70" s="102">
        <f t="shared" si="12"/>
        <v>0</v>
      </c>
      <c r="J70" s="102">
        <f t="shared" si="12"/>
        <v>0</v>
      </c>
      <c r="K70" s="102">
        <f t="shared" si="12"/>
        <v>0</v>
      </c>
      <c r="L70" s="102">
        <f t="shared" si="12"/>
        <v>0</v>
      </c>
      <c r="M70" s="102">
        <f t="shared" si="12"/>
        <v>0</v>
      </c>
      <c r="N70" s="102">
        <f t="shared" si="12"/>
        <v>0</v>
      </c>
      <c r="O70" s="102">
        <f t="shared" si="12"/>
        <v>0</v>
      </c>
      <c r="P70" s="13">
        <v>0</v>
      </c>
      <c r="Q70" s="116" t="e">
        <f t="shared" si="11"/>
        <v>#DIV/0!</v>
      </c>
    </row>
    <row r="71" spans="1:20" s="125" customFormat="1" ht="24" customHeight="1">
      <c r="A71" s="124" t="s">
        <v>20</v>
      </c>
      <c r="C71" s="126">
        <f>C8+C16+C23+C32+C40+C51+C56+C62+C70</f>
        <v>0</v>
      </c>
      <c r="D71" s="126">
        <f aca="true" t="shared" si="13" ref="D71:O71">D8+D16+D23+D32+D40+D51+D56+D62+D70</f>
        <v>0</v>
      </c>
      <c r="E71" s="126">
        <f t="shared" si="13"/>
        <v>0</v>
      </c>
      <c r="F71" s="126">
        <f t="shared" si="13"/>
        <v>0</v>
      </c>
      <c r="G71" s="126">
        <f t="shared" si="13"/>
        <v>0</v>
      </c>
      <c r="H71" s="126">
        <f t="shared" si="13"/>
        <v>0</v>
      </c>
      <c r="I71" s="126">
        <f t="shared" si="13"/>
        <v>0</v>
      </c>
      <c r="J71" s="126">
        <f t="shared" si="13"/>
        <v>0</v>
      </c>
      <c r="K71" s="126">
        <f t="shared" si="13"/>
        <v>0</v>
      </c>
      <c r="L71" s="126">
        <f t="shared" si="13"/>
        <v>0</v>
      </c>
      <c r="M71" s="126">
        <f t="shared" si="13"/>
        <v>0</v>
      </c>
      <c r="N71" s="126">
        <f t="shared" si="13"/>
        <v>0</v>
      </c>
      <c r="O71" s="126">
        <f t="shared" si="13"/>
        <v>0</v>
      </c>
      <c r="P71" s="127">
        <v>0</v>
      </c>
      <c r="Q71" s="128" t="e">
        <f t="shared" si="11"/>
        <v>#DIV/0!</v>
      </c>
      <c r="R71" s="129"/>
      <c r="S71" s="129"/>
      <c r="T71" s="129"/>
    </row>
    <row r="72" spans="3:14" ht="15.75" customHeight="1">
      <c r="C72" s="102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3:14" ht="15.75" customHeight="1">
      <c r="C73" s="102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3:14" ht="15.75" customHeight="1">
      <c r="C74" s="102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3:14" ht="15.75" customHeight="1">
      <c r="C75" s="102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3:14" ht="15.75" customHeight="1">
      <c r="C76" s="10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3:14" ht="15.75" customHeight="1">
      <c r="C77" s="10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3:14" ht="15.75" customHeight="1">
      <c r="C78" s="10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3:14" ht="15.75" customHeight="1">
      <c r="C79" s="102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3:14" ht="15.75" customHeight="1">
      <c r="C80" s="102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3:14" ht="15.75" customHeight="1">
      <c r="C81" s="10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3:14" ht="15.75" customHeight="1">
      <c r="C82" s="102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3:14" ht="15.75" customHeight="1">
      <c r="C83" s="10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3:14" ht="15.75" customHeight="1">
      <c r="C84" s="10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3:14" ht="15.75" customHeight="1">
      <c r="C85" s="102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3:14" ht="15.75" customHeight="1">
      <c r="C86" s="102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3:14" ht="15.75" customHeight="1">
      <c r="C87" s="10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3:14" ht="15.75" customHeight="1">
      <c r="C88" s="102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3:14" ht="15.75" customHeight="1">
      <c r="C89" s="102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3:14" ht="15.75" customHeight="1">
      <c r="C90" s="10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3:14" ht="15.75" customHeight="1">
      <c r="C91" s="10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3:14" ht="15.75" customHeight="1">
      <c r="C92" s="10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3:14" ht="15.75" customHeight="1">
      <c r="C93" s="10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3:14" ht="15.75" customHeight="1">
      <c r="C94" s="10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3:14" ht="15.75" customHeight="1">
      <c r="C95" s="10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3:14" ht="15.75" customHeight="1">
      <c r="C96" s="10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3:14" ht="15.75" customHeight="1">
      <c r="C97" s="10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3:14" ht="15.75" customHeight="1">
      <c r="C98" s="10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3:14" ht="15.75" customHeight="1">
      <c r="C99" s="102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3:14" ht="15.75" customHeight="1">
      <c r="C100" s="10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3:14" ht="15.75" customHeight="1">
      <c r="C101" s="10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3:14" ht="15.75" customHeight="1">
      <c r="C102" s="10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3:14" ht="15.75" customHeight="1">
      <c r="C103" s="10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3:14" ht="15.75" customHeight="1">
      <c r="C104" s="10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3:14" ht="15.75" customHeight="1">
      <c r="C105" s="10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3:14" ht="15.75" customHeight="1">
      <c r="C106" s="102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3:14" ht="15.75" customHeight="1">
      <c r="C107" s="102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3:14" ht="15.75" customHeight="1">
      <c r="C108" s="10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3:14" ht="15.75" customHeight="1">
      <c r="C109" s="10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3:14" ht="15.75" customHeight="1">
      <c r="C110" s="10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3:14" ht="15.75" customHeight="1">
      <c r="C111" s="10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3:14" ht="15.75" customHeight="1">
      <c r="C112" s="10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3:14" ht="15.75" customHeight="1">
      <c r="C113" s="102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3:14" ht="15.75" customHeight="1">
      <c r="C114" s="10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3:14" ht="15.75" customHeight="1">
      <c r="C115" s="102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3:14" ht="15.75" customHeight="1">
      <c r="C116" s="102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3:14" ht="15.75" customHeight="1">
      <c r="C117" s="10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3:14" ht="15.75" customHeight="1">
      <c r="C118" s="10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3:14" ht="15.75" customHeight="1">
      <c r="C119" s="10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3:14" ht="15.75" customHeight="1">
      <c r="C120" s="102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3:14" ht="15.75" customHeight="1">
      <c r="C121" s="102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3:14" ht="15.75" customHeight="1">
      <c r="C122" s="102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3:14" ht="15.75" customHeight="1">
      <c r="C123" s="102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3:14" ht="15.75" customHeight="1">
      <c r="C124" s="102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3:14" ht="15.75" customHeight="1">
      <c r="C125" s="10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3:14" ht="15.75" customHeight="1">
      <c r="C126" s="10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3:14" ht="15.75" customHeight="1">
      <c r="C127" s="102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3:14" ht="15.75" customHeight="1">
      <c r="C128" s="10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3:14" ht="15.75" customHeight="1">
      <c r="C129" s="10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3:14" ht="15.75" customHeight="1">
      <c r="C130" s="10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3:14" ht="15.75" customHeight="1">
      <c r="C131" s="10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3:14" ht="15.75" customHeight="1">
      <c r="C132" s="102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3:14" ht="15.75" customHeight="1">
      <c r="C133" s="102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3:14" ht="15.75" customHeight="1">
      <c r="C134" s="102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3:14" ht="15.75" customHeight="1">
      <c r="C135" s="102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3:14" ht="15.75" customHeight="1">
      <c r="C136" s="102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3:14" ht="15.75" customHeight="1">
      <c r="C137" s="102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3:14" ht="15.75" customHeight="1">
      <c r="C138" s="102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3:14" ht="15.75" customHeight="1">
      <c r="C139" s="102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3:14" ht="15.75" customHeight="1">
      <c r="C140" s="102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3:14" ht="15.75" customHeight="1">
      <c r="C141" s="102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3:14" ht="15.75" customHeight="1">
      <c r="C142" s="102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3:14" ht="15.75" customHeight="1">
      <c r="C143" s="102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3:14" ht="15.75" customHeight="1">
      <c r="C144" s="102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3:14" ht="15.75" customHeight="1">
      <c r="C145" s="102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3:14" ht="15.75" customHeight="1">
      <c r="C146" s="102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3:14" ht="15.75" customHeight="1">
      <c r="C147" s="102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3:14" ht="15.75" customHeight="1">
      <c r="C148" s="10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3:14" ht="15.75" customHeight="1">
      <c r="C149" s="102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3:14" ht="15.75" customHeight="1">
      <c r="C150" s="102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3:14" ht="15.75" customHeight="1">
      <c r="C151" s="102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3:14" ht="15.75" customHeight="1">
      <c r="C152" s="102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3:14" ht="15.75" customHeight="1">
      <c r="C153" s="102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3:14" ht="15.75" customHeight="1">
      <c r="C154" s="10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3:14" ht="15.75" customHeight="1">
      <c r="C155" s="102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3:14" ht="15.75" customHeight="1">
      <c r="C156" s="102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3:14" ht="15.75" customHeight="1">
      <c r="C157" s="102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3:14" ht="15.75" customHeight="1">
      <c r="C158" s="102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3:14" ht="15.75" customHeight="1">
      <c r="C159" s="102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3:14" ht="15.75" customHeight="1">
      <c r="C160" s="102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3:14" ht="15.75" customHeight="1">
      <c r="C161" s="102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3:14" ht="15.75" customHeight="1">
      <c r="C162" s="102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3:14" ht="15.75" customHeight="1">
      <c r="C163" s="102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3:14" ht="15.75" customHeight="1">
      <c r="C164" s="102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3:14" ht="15.75" customHeight="1">
      <c r="C165" s="102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3:14" ht="15.75" customHeight="1">
      <c r="C166" s="102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3:14" ht="15.75" customHeight="1">
      <c r="C167" s="102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3:14" ht="15.75" customHeight="1">
      <c r="C168" s="102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3:14" ht="15.75" customHeight="1">
      <c r="C169" s="102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3:14" ht="15.75" customHeight="1">
      <c r="C170" s="102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3:14" ht="15.75" customHeight="1">
      <c r="C171" s="102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3:14" ht="15.75" customHeight="1">
      <c r="C172" s="102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3:14" ht="15.75" customHeight="1">
      <c r="C173" s="102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3:14" ht="15.75" customHeight="1">
      <c r="C174" s="102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3:14" ht="15.75" customHeight="1">
      <c r="C175" s="102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3:14" ht="15.75" customHeight="1">
      <c r="C176" s="102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3:14" ht="15.75" customHeight="1">
      <c r="C177" s="102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3:14" ht="15.75" customHeight="1">
      <c r="C178" s="102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3:14" ht="15.75" customHeight="1">
      <c r="C179" s="102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3:14" ht="15.75" customHeight="1">
      <c r="C180" s="102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3:14" ht="15.75" customHeight="1">
      <c r="C181" s="102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3:14" ht="15.75" customHeight="1">
      <c r="C182" s="102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3:14" ht="15.75" customHeight="1">
      <c r="C183" s="102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3:14" ht="15.75" customHeight="1">
      <c r="C184" s="102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3:14" ht="15.75" customHeight="1">
      <c r="C185" s="102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3:14" ht="15.75" customHeight="1">
      <c r="C186" s="102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3:14" ht="15.75" customHeight="1">
      <c r="C187" s="102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3:14" ht="15.75" customHeight="1">
      <c r="C188" s="102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3:14" ht="15.75" customHeight="1">
      <c r="C189" s="102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3:14" ht="15.75" customHeight="1">
      <c r="C190" s="102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3:14" ht="15.75" customHeight="1">
      <c r="C191" s="102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3:14" ht="15.75" customHeight="1">
      <c r="C192" s="102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3:14" ht="15.75" customHeight="1">
      <c r="C193" s="102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3:14" ht="15.75" customHeight="1">
      <c r="C194" s="102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3:14" ht="15.75" customHeight="1">
      <c r="C195" s="102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3:14" ht="15.75" customHeight="1">
      <c r="C196" s="102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3:14" ht="15.75" customHeight="1">
      <c r="C197" s="102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3:14" ht="15.75" customHeight="1">
      <c r="C198" s="102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3:14" ht="15.75" customHeight="1">
      <c r="C199" s="102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3:14" ht="15.75" customHeight="1">
      <c r="C200" s="102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3:14" ht="15.75" customHeight="1">
      <c r="C201" s="102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3:14" ht="15.75" customHeight="1">
      <c r="C202" s="102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3:14" ht="15.75" customHeight="1">
      <c r="C203" s="102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3:14" ht="15.75" customHeight="1">
      <c r="C204" s="102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3:14" ht="15.75" customHeight="1">
      <c r="C205" s="102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3:14" ht="15.75" customHeight="1">
      <c r="C206" s="102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3:14" ht="15.75" customHeight="1">
      <c r="C207" s="102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3:14" ht="15.75" customHeight="1">
      <c r="C208" s="102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3:14" ht="15.75" customHeight="1">
      <c r="C209" s="102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3:14" ht="15.75" customHeight="1">
      <c r="C210" s="102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3:14" ht="15.75" customHeight="1">
      <c r="C211" s="102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3:14" ht="15.75" customHeight="1">
      <c r="C212" s="102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3:14" ht="15.75" customHeight="1">
      <c r="C213" s="102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3:14" ht="15.75" customHeight="1">
      <c r="C214" s="102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3:14" ht="15.75" customHeight="1">
      <c r="C215" s="102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3:14" ht="15.75" customHeight="1">
      <c r="C216" s="102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3:14" ht="15.75" customHeight="1">
      <c r="C217" s="102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3:14" ht="15.75" customHeight="1">
      <c r="C218" s="102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3:14" ht="15.75" customHeight="1">
      <c r="C219" s="102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3:14" ht="15.75" customHeight="1">
      <c r="C220" s="102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3:14" ht="15.75" customHeight="1">
      <c r="C221" s="102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3:14" ht="15.75" customHeight="1">
      <c r="C222" s="102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3:14" ht="15.75" customHeight="1">
      <c r="C223" s="102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3:14" ht="15.75" customHeight="1">
      <c r="C224" s="102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3:14" ht="15.75" customHeight="1">
      <c r="C225" s="102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3:14" ht="15.75" customHeight="1">
      <c r="C226" s="102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3:14" ht="15.75" customHeight="1">
      <c r="C227" s="102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3:14" ht="15.75" customHeight="1">
      <c r="C228" s="102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3:14" ht="15.75" customHeight="1">
      <c r="C229" s="102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3:14" ht="15.75" customHeight="1">
      <c r="C230" s="102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3:14" ht="15.75" customHeight="1">
      <c r="C231" s="102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3:14" ht="15.75" customHeight="1">
      <c r="C232" s="102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3:14" ht="15.75" customHeight="1">
      <c r="C233" s="102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3:14" ht="15.75" customHeight="1">
      <c r="C234" s="102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3:14" ht="15.75" customHeight="1">
      <c r="C235" s="102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3:14" ht="15.75" customHeight="1">
      <c r="C236" s="102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3:14" ht="15.75" customHeight="1">
      <c r="C237" s="102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3:14" ht="15.75" customHeight="1">
      <c r="C238" s="102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3:14" ht="15.75" customHeight="1">
      <c r="C239" s="102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3:14" ht="15.75" customHeight="1">
      <c r="C240" s="102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3:14" ht="15.75" customHeight="1">
      <c r="C241" s="102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3:14" ht="15.75" customHeight="1">
      <c r="C242" s="102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3:14" ht="15.75" customHeight="1">
      <c r="C243" s="102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3:14" ht="15.75" customHeight="1">
      <c r="C244" s="102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3:14" ht="15.75" customHeight="1">
      <c r="C245" s="102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3:14" ht="15.75" customHeight="1">
      <c r="C246" s="102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3:14" ht="15.75" customHeight="1">
      <c r="C247" s="102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3:14" ht="15.75" customHeight="1">
      <c r="C248" s="102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3:14" ht="15.75" customHeight="1">
      <c r="C249" s="102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3:14" ht="15.75" customHeight="1">
      <c r="C250" s="102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3:14" ht="15.75" customHeight="1">
      <c r="C251" s="102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3:14" ht="15.75" customHeight="1">
      <c r="C252" s="102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3:14" ht="15.75" customHeight="1">
      <c r="C253" s="102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3:14" ht="15.75" customHeight="1">
      <c r="C254" s="102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3:14" ht="15.75" customHeight="1">
      <c r="C255" s="102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3:14" ht="15.75" customHeight="1">
      <c r="C256" s="102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3:14" ht="15.75" customHeight="1">
      <c r="C257" s="102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3:14" ht="15.75" customHeight="1">
      <c r="C258" s="102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3:14" ht="15.75" customHeight="1">
      <c r="C259" s="102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3:14" ht="15.75" customHeight="1">
      <c r="C260" s="102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3:14" ht="15.75" customHeight="1">
      <c r="C261" s="102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3:14" ht="15.75" customHeight="1">
      <c r="C262" s="102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3:14" ht="15.75" customHeight="1">
      <c r="C263" s="102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3:14" ht="15.75" customHeight="1">
      <c r="C264" s="102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3:14" ht="15.75" customHeight="1">
      <c r="C265" s="102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3:14" ht="15.75" customHeight="1">
      <c r="C266" s="102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3:14" ht="15.75" customHeight="1">
      <c r="C267" s="102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3:14" ht="15.75" customHeight="1">
      <c r="C268" s="102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3:14" ht="15.75" customHeight="1">
      <c r="C269" s="102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3:14" ht="15.75" customHeight="1">
      <c r="C270" s="102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3:14" ht="15.75" customHeight="1">
      <c r="C271" s="102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3:14" ht="15.75" customHeight="1">
      <c r="C272" s="102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3:14" ht="15.75" customHeight="1">
      <c r="C273" s="102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3:14" ht="15.75" customHeight="1">
      <c r="C274" s="102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3:14" ht="15.75" customHeight="1">
      <c r="C275" s="102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3:14" ht="15.75" customHeight="1">
      <c r="C276" s="102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3:14" ht="15.75" customHeight="1">
      <c r="C277" s="102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3:14" ht="15.75" customHeight="1">
      <c r="C278" s="102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3:14" ht="15.75" customHeight="1">
      <c r="C279" s="102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3:14" ht="15.75" customHeight="1">
      <c r="C280" s="102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3:14" ht="15.75" customHeight="1">
      <c r="C281" s="102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3:14" ht="15.75" customHeight="1">
      <c r="C282" s="102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3:14" ht="15.75" customHeight="1">
      <c r="C283" s="102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3:14" ht="15.75" customHeight="1">
      <c r="C284" s="102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3:14" ht="15.75" customHeight="1">
      <c r="C285" s="102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3:14" ht="15.75" customHeight="1">
      <c r="C286" s="102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3:14" ht="15.75" customHeight="1">
      <c r="C287" s="102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3:14" ht="15.75" customHeight="1">
      <c r="C288" s="102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3:14" ht="15.75" customHeight="1">
      <c r="C289" s="102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3:14" ht="15.75" customHeight="1">
      <c r="C290" s="102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3:14" ht="15.75" customHeight="1">
      <c r="C291" s="102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3:14" ht="15.75" customHeight="1">
      <c r="C292" s="102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3:14" ht="15.75" customHeight="1">
      <c r="C293" s="102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3:14" ht="15.75" customHeight="1">
      <c r="C294" s="102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3:14" ht="15.75" customHeight="1">
      <c r="C295" s="102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3:14" ht="15.75" customHeight="1">
      <c r="C296" s="102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3:14" ht="15.75" customHeight="1">
      <c r="C297" s="102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3:14" ht="15.75" customHeight="1">
      <c r="C298" s="102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3:14" ht="15.75" customHeight="1">
      <c r="C299" s="102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3:14" ht="15.75" customHeight="1">
      <c r="C300" s="102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3:14" ht="15.75" customHeight="1">
      <c r="C301" s="102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3:14" ht="15.75" customHeight="1">
      <c r="C302" s="102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3:14" ht="15.75" customHeight="1">
      <c r="C303" s="102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3:14" ht="15.75" customHeight="1">
      <c r="C304" s="102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3:14" ht="15.75" customHeight="1">
      <c r="C305" s="102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3:14" ht="15.75" customHeight="1">
      <c r="C306" s="102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3:14" ht="15.75" customHeight="1">
      <c r="C307" s="102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3:14" ht="15.75" customHeight="1">
      <c r="C308" s="102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3:14" ht="15.75" customHeight="1">
      <c r="C309" s="102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3:14" ht="15.75" customHeight="1">
      <c r="C310" s="102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3:14" ht="15.75" customHeight="1">
      <c r="C311" s="102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3:14" ht="15.75" customHeight="1">
      <c r="C312" s="102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3:14" ht="15.75" customHeight="1">
      <c r="C313" s="102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3:14" ht="15.75" customHeight="1">
      <c r="C314" s="102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3:14" ht="15.75" customHeight="1">
      <c r="C315" s="102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3:14" ht="15.75" customHeight="1">
      <c r="C316" s="102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3:14" ht="15.75" customHeight="1">
      <c r="C317" s="102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3:14" ht="15.75" customHeight="1">
      <c r="C318" s="102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3:14" ht="15.75" customHeight="1">
      <c r="C319" s="102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3:14" ht="15.75" customHeight="1">
      <c r="C320" s="102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3:14" ht="15.75" customHeight="1">
      <c r="C321" s="102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3:14" ht="15.75" customHeight="1">
      <c r="C322" s="102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3:14" ht="15.75" customHeight="1">
      <c r="C323" s="102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3:14" ht="15.75" customHeight="1">
      <c r="C324" s="102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3:14" ht="15.75" customHeight="1">
      <c r="C325" s="102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3:14" ht="15.75" customHeight="1">
      <c r="C326" s="102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3:14" ht="15.75" customHeight="1">
      <c r="C327" s="102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3:14" ht="15.75" customHeight="1">
      <c r="C328" s="102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3:14" ht="15.75" customHeight="1">
      <c r="C329" s="102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3:14" ht="15.75" customHeight="1">
      <c r="C330" s="102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3:14" ht="15.75" customHeight="1">
      <c r="C331" s="102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3:14" ht="15.75" customHeight="1">
      <c r="C332" s="102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3:14" ht="15.75" customHeight="1">
      <c r="C333" s="102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3:14" ht="15.75" customHeight="1">
      <c r="C334" s="102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3:14" ht="15.75" customHeight="1">
      <c r="C335" s="102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3:14" ht="15.75" customHeight="1">
      <c r="C336" s="102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3:14" ht="15.75" customHeight="1">
      <c r="C337" s="102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3:14" ht="15.75" customHeight="1">
      <c r="C338" s="102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3:14" ht="15.75" customHeight="1">
      <c r="C339" s="102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3:14" ht="15.75" customHeight="1">
      <c r="C340" s="102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3:14" ht="15.75" customHeight="1">
      <c r="C341" s="102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3:14" ht="15.75" customHeight="1">
      <c r="C342" s="102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3:14" ht="15.75" customHeight="1">
      <c r="C343" s="102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3:14" ht="15.75" customHeight="1">
      <c r="C344" s="102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3:14" ht="15.75" customHeight="1">
      <c r="C345" s="102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3:14" ht="15.75" customHeight="1">
      <c r="C346" s="102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3:14" ht="15.75" customHeight="1">
      <c r="C347" s="102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3:14" ht="15.75" customHeight="1">
      <c r="C348" s="102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3:14" ht="15.75" customHeight="1">
      <c r="C349" s="102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3:14" ht="15.75" customHeight="1">
      <c r="C350" s="102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3:14" ht="15.75" customHeight="1">
      <c r="C351" s="102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3:14" ht="15.75" customHeight="1">
      <c r="C352" s="102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3:14" ht="15.75" customHeight="1">
      <c r="C353" s="102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3:14" ht="15.75" customHeight="1">
      <c r="C354" s="102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3:14" ht="15.75" customHeight="1">
      <c r="C355" s="102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3:14" ht="15.75" customHeight="1">
      <c r="C356" s="102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3:14" ht="15.75" customHeight="1">
      <c r="C357" s="102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3:14" ht="15.75" customHeight="1">
      <c r="C358" s="102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3:14" ht="15.75" customHeight="1">
      <c r="C359" s="102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3:14" ht="15.75" customHeight="1">
      <c r="C360" s="102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3:14" ht="15.75" customHeight="1">
      <c r="C361" s="102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3:14" ht="15.75" customHeight="1">
      <c r="C362" s="102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3:14" ht="15.75" customHeight="1">
      <c r="C363" s="102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3:14" ht="15.75" customHeight="1">
      <c r="C364" s="102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3:14" ht="15.75" customHeight="1">
      <c r="C365" s="102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3:14" ht="15.75" customHeight="1">
      <c r="C366" s="102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3:14" ht="15.75" customHeight="1">
      <c r="C367" s="102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3:14" ht="15.75" customHeight="1">
      <c r="C368" s="102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3:14" ht="15.75" customHeight="1">
      <c r="C369" s="102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3:14" ht="15.75" customHeight="1">
      <c r="C370" s="102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3:14" ht="15.75" customHeight="1">
      <c r="C371" s="102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3:14" ht="15.75" customHeight="1">
      <c r="C372" s="102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3:14" ht="15.75" customHeight="1">
      <c r="C373" s="102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3:14" ht="15.75" customHeight="1">
      <c r="C374" s="102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3:14" ht="15.75" customHeight="1">
      <c r="C375" s="102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3:14" ht="15.75" customHeight="1">
      <c r="C376" s="102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3:14" ht="15.75" customHeight="1">
      <c r="C377" s="102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3:14" ht="15.75" customHeight="1">
      <c r="C378" s="102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3:14" ht="15.75" customHeight="1">
      <c r="C379" s="102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3:14" ht="15.75" customHeight="1">
      <c r="C380" s="102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3:14" ht="15.75" customHeight="1">
      <c r="C381" s="102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3:14" ht="15.75" customHeight="1">
      <c r="C382" s="102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3:14" ht="15.75" customHeight="1">
      <c r="C383" s="102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3:14" ht="15.75" customHeight="1">
      <c r="C384" s="102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3:14" ht="15.75" customHeight="1">
      <c r="C385" s="102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3:14" ht="15.75" customHeight="1">
      <c r="C386" s="102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3:14" ht="15.75" customHeight="1">
      <c r="C387" s="102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3:14" ht="15.75" customHeight="1">
      <c r="C388" s="102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3:14" ht="15.75" customHeight="1">
      <c r="C389" s="102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3:14" ht="15.75" customHeight="1">
      <c r="C390" s="102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3:14" ht="15.75" customHeight="1">
      <c r="C391" s="102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3:14" ht="15.75" customHeight="1">
      <c r="C392" s="102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3:14" ht="15.75" customHeight="1">
      <c r="C393" s="102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3:14" ht="15.75" customHeight="1">
      <c r="C394" s="102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3:14" ht="15.75" customHeight="1">
      <c r="C395" s="102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3:14" ht="15.75" customHeight="1">
      <c r="C396" s="102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3:14" ht="15.75" customHeight="1">
      <c r="C397" s="102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3:14" ht="15.75" customHeight="1">
      <c r="C398" s="102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3:14" ht="15.75" customHeight="1">
      <c r="C399" s="102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3:14" ht="15.75" customHeight="1">
      <c r="C400" s="102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3:14" ht="15.75" customHeight="1">
      <c r="C401" s="102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3:14" ht="15.75" customHeight="1">
      <c r="C402" s="102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3:14" ht="15.75" customHeight="1">
      <c r="C403" s="102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3:14" ht="15.75" customHeight="1">
      <c r="C404" s="102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3:14" ht="15.75" customHeight="1">
      <c r="C405" s="102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3:14" ht="15.75" customHeight="1">
      <c r="C406" s="102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3:14" ht="15.75" customHeight="1">
      <c r="C407" s="102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3:14" ht="15.75" customHeight="1">
      <c r="C408" s="102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3:14" ht="15.75" customHeight="1">
      <c r="C409" s="102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3:14" ht="15.75" customHeight="1">
      <c r="C410" s="102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3:14" ht="15.75" customHeight="1">
      <c r="C411" s="102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3:14" ht="15.75" customHeight="1">
      <c r="C412" s="102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3:14" ht="15.75" customHeight="1">
      <c r="C413" s="102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3:14" ht="15.75" customHeight="1">
      <c r="C414" s="102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3:14" ht="15.75" customHeight="1">
      <c r="C415" s="102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3:14" ht="15.75" customHeight="1">
      <c r="C416" s="102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3:14" ht="15.75" customHeight="1">
      <c r="C417" s="102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3:14" ht="15.75" customHeight="1">
      <c r="C418" s="102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3:14" ht="15.75" customHeight="1">
      <c r="C419" s="103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3:14" ht="15.75" customHeight="1">
      <c r="C420" s="103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3:14" ht="15.75" customHeight="1">
      <c r="C421" s="103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3:14" ht="15.75" customHeight="1">
      <c r="C422" s="103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3:14" ht="15.75" customHeight="1">
      <c r="C423" s="103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3:14" ht="15.75" customHeight="1">
      <c r="C424" s="103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3:14" ht="15.75" customHeight="1">
      <c r="C425" s="103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3:14" ht="15.75" customHeight="1">
      <c r="C426" s="103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3:14" ht="15.75" customHeight="1">
      <c r="C427" s="103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3:14" ht="15.75" customHeight="1">
      <c r="C428" s="103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3:14" ht="15.75" customHeight="1">
      <c r="C429" s="103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3:14" ht="15.75" customHeight="1">
      <c r="C430" s="103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3:14" ht="15.75" customHeight="1">
      <c r="C431" s="103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3:14" ht="15.75" customHeight="1">
      <c r="C432" s="103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3:14" ht="15.75" customHeight="1">
      <c r="C433" s="103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3:14" ht="15.75" customHeight="1">
      <c r="C434" s="103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3:14" ht="15.75" customHeight="1">
      <c r="C435" s="103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3:14" ht="15.75" customHeight="1">
      <c r="C436" s="103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3:14" ht="15.75" customHeight="1">
      <c r="C437" s="103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3:14" ht="15.75" customHeight="1">
      <c r="C438" s="103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3:14" ht="15.75" customHeight="1">
      <c r="C439" s="103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3:14" ht="15.75" customHeight="1">
      <c r="C440" s="103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3:14" ht="15.75" customHeight="1">
      <c r="C441" s="103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3:14" ht="15.75" customHeight="1">
      <c r="C442" s="103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3:14" ht="15.75" customHeight="1">
      <c r="C443" s="103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3:14" ht="15.75" customHeight="1">
      <c r="C444" s="103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3:14" ht="15.75" customHeight="1">
      <c r="C445" s="103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3:14" ht="15.75" customHeight="1">
      <c r="C446" s="103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3:14" ht="15.75" customHeight="1">
      <c r="C447" s="103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3:14" ht="15.75" customHeight="1">
      <c r="C448" s="103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3:14" ht="15.75" customHeight="1">
      <c r="C449" s="103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3:14" ht="15.75" customHeight="1">
      <c r="C450" s="103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3:14" ht="15.75" customHeight="1">
      <c r="C451" s="103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3:14" ht="15.75" customHeight="1">
      <c r="C452" s="103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3:14" ht="15.75" customHeight="1">
      <c r="C453" s="103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3:14" ht="15.75" customHeight="1">
      <c r="C454" s="103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3:14" ht="15.75" customHeight="1">
      <c r="C455" s="103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3:14" ht="15.75" customHeight="1">
      <c r="C456" s="103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3:14" ht="15.75" customHeight="1">
      <c r="C457" s="103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3:14" ht="15.75" customHeight="1">
      <c r="C458" s="103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3:14" ht="15.75" customHeight="1">
      <c r="C459" s="103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3:14" ht="15.75" customHeight="1">
      <c r="C460" s="103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3:14" ht="15.75" customHeight="1">
      <c r="C461" s="103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3:14" ht="15.75" customHeight="1">
      <c r="C462" s="103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3:14" ht="15.75" customHeight="1">
      <c r="C463" s="103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3:14" ht="15.75" customHeight="1">
      <c r="C464" s="103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3:14" ht="15.75" customHeight="1">
      <c r="C465" s="103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3:14" ht="15.75" customHeight="1">
      <c r="C466" s="103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3:14" ht="15.75" customHeight="1">
      <c r="C467" s="103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3:14" ht="15.75" customHeight="1">
      <c r="C468" s="103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3:14" ht="15.75" customHeight="1">
      <c r="C469" s="103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3:14" ht="15.75" customHeight="1">
      <c r="C470" s="103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3:14" ht="15.75" customHeight="1">
      <c r="C471" s="103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3:14" ht="15.75" customHeight="1">
      <c r="C472" s="103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3:14" ht="15.75" customHeight="1">
      <c r="C473" s="103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3:14" ht="15.75" customHeight="1">
      <c r="C474" s="103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3:14" ht="15.75" customHeight="1">
      <c r="C475" s="103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3:14" ht="15.75" customHeight="1">
      <c r="C476" s="103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3:14" ht="15.75" customHeight="1">
      <c r="C477" s="103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3:14" ht="15.75" customHeight="1">
      <c r="C478" s="103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3:14" ht="15.75" customHeight="1">
      <c r="C479" s="103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3:14" ht="15.75" customHeight="1">
      <c r="C480" s="103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3:14" ht="15.75" customHeight="1">
      <c r="C481" s="103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3:14" ht="15.75" customHeight="1">
      <c r="C482" s="103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3:14" ht="15.75" customHeight="1">
      <c r="C483" s="103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3:14" ht="15.75" customHeight="1">
      <c r="C484" s="103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3:14" ht="15.75" customHeight="1">
      <c r="C485" s="103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3:14" ht="15.75" customHeight="1">
      <c r="C486" s="103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3:14" ht="15.75" customHeight="1">
      <c r="C487" s="103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3:14" ht="15.75" customHeight="1">
      <c r="C488" s="103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3:14" ht="15.75" customHeight="1">
      <c r="C489" s="103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3:14" ht="15.75" customHeight="1">
      <c r="C490" s="103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3:14" ht="15.75" customHeight="1">
      <c r="C491" s="103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3:14" ht="15.75" customHeight="1">
      <c r="C492" s="103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3:14" ht="15.75" customHeight="1">
      <c r="C493" s="103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3:14" ht="15.75" customHeight="1">
      <c r="C494" s="103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3:14" ht="15.75" customHeight="1">
      <c r="C495" s="103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3:14" ht="15.75" customHeight="1">
      <c r="C496" s="103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3:14" ht="15.75" customHeight="1">
      <c r="C497" s="103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3:14" ht="15.75" customHeight="1">
      <c r="C498" s="103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3:14" ht="15.75" customHeight="1">
      <c r="C499" s="103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3:14" ht="15.75" customHeight="1">
      <c r="C500" s="103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3:14" ht="15.75" customHeight="1">
      <c r="C501" s="103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3:14" ht="15.75" customHeight="1">
      <c r="C502" s="103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3:14" ht="15.75" customHeight="1">
      <c r="C503" s="103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3:14" ht="15.75" customHeight="1">
      <c r="C504" s="103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3:14" ht="15.75" customHeight="1">
      <c r="C505" s="103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3:14" ht="15.75" customHeight="1">
      <c r="C506" s="103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3:14" ht="15.75" customHeight="1">
      <c r="C507" s="103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3:14" ht="15.75" customHeight="1">
      <c r="C508" s="103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3:14" ht="15.75" customHeight="1">
      <c r="C509" s="103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3:14" ht="15.75" customHeight="1">
      <c r="C510" s="103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3:14" ht="15.75" customHeight="1">
      <c r="C511" s="103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3:14" ht="15.75" customHeight="1">
      <c r="C512" s="103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3:14" ht="15.75" customHeight="1">
      <c r="C513" s="103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3:14" ht="15.75" customHeight="1">
      <c r="C514" s="103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3:14" ht="15.75" customHeight="1">
      <c r="C515" s="103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3:14" ht="15.75" customHeight="1">
      <c r="C516" s="103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3:14" ht="15.75" customHeight="1">
      <c r="C517" s="103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3:14" ht="15.75" customHeight="1">
      <c r="C518" s="103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3:14" ht="15.75" customHeight="1">
      <c r="C519" s="103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3:14" ht="15.75" customHeight="1">
      <c r="C520" s="103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3:14" ht="15.75" customHeight="1">
      <c r="C521" s="103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3:14" ht="15.75" customHeight="1">
      <c r="C522" s="103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3:14" ht="15.75" customHeight="1">
      <c r="C523" s="103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3:14" ht="15.75" customHeight="1">
      <c r="C524" s="103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3:14" ht="15.75" customHeight="1">
      <c r="C525" s="103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3:14" ht="15.75" customHeight="1">
      <c r="C526" s="103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3:14" ht="15.75" customHeight="1">
      <c r="C527" s="103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3:14" ht="15.75" customHeight="1">
      <c r="C528" s="103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3:14" ht="15.75" customHeight="1">
      <c r="C529" s="103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3:14" ht="15.75" customHeight="1">
      <c r="C530" s="103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3:14" ht="15.75" customHeight="1">
      <c r="C531" s="103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3:14" ht="15.75" customHeight="1">
      <c r="C532" s="103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3:14" ht="15.75" customHeight="1">
      <c r="C533" s="103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3:14" ht="15.75" customHeight="1">
      <c r="C534" s="103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3:14" ht="15.75" customHeight="1">
      <c r="C535" s="103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3:14" ht="15.75" customHeight="1">
      <c r="C536" s="103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3:14" ht="15.75" customHeight="1">
      <c r="C537" s="103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3:14" ht="15.75" customHeight="1">
      <c r="C538" s="103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3:14" ht="15.75" customHeight="1">
      <c r="C539" s="103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3:14" ht="15.75" customHeight="1">
      <c r="C540" s="103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3:14" ht="15.75" customHeight="1">
      <c r="C541" s="103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3:14" ht="15.75" customHeight="1">
      <c r="C542" s="103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3:14" ht="15.75" customHeight="1">
      <c r="C543" s="103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3:14" ht="15.75" customHeight="1">
      <c r="C544" s="103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3:14" ht="15.75" customHeight="1">
      <c r="C545" s="103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3:14" ht="15.75" customHeight="1">
      <c r="C546" s="103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3:14" ht="15.75" customHeight="1">
      <c r="C547" s="103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3:14" ht="15.75" customHeight="1">
      <c r="C548" s="103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3:14" ht="15.75" customHeight="1">
      <c r="C549" s="103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3:14" ht="15.75" customHeight="1">
      <c r="C550" s="103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3:14" ht="15.75" customHeight="1">
      <c r="C551" s="103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3:14" ht="15.75" customHeight="1">
      <c r="C552" s="103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3:14" ht="15.75" customHeight="1">
      <c r="C553" s="103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3:14" ht="15.75" customHeight="1">
      <c r="C554" s="103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3:14" ht="15.75" customHeight="1">
      <c r="C555" s="10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3:14" ht="15.75" customHeight="1">
      <c r="C556" s="10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3:14" ht="15.75" customHeight="1">
      <c r="C557" s="10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3:14" ht="15.75" customHeight="1">
      <c r="C558" s="10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</sheetData>
  <sheetProtection/>
  <mergeCells count="4">
    <mergeCell ref="A2:B2"/>
    <mergeCell ref="A10:B10"/>
    <mergeCell ref="A18:B18"/>
    <mergeCell ref="A25:B2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3"/>
  <sheetViews>
    <sheetView zoomScalePageLayoutView="0" workbookViewId="0" topLeftCell="A1">
      <pane xSplit="2" ySplit="1" topLeftCell="E2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4" sqref="G14"/>
    </sheetView>
  </sheetViews>
  <sheetFormatPr defaultColWidth="9.140625" defaultRowHeight="12.75"/>
  <cols>
    <col min="1" max="1" width="6.8515625" style="2" customWidth="1"/>
    <col min="2" max="2" width="24.00390625" style="3" customWidth="1"/>
    <col min="3" max="14" width="9.00390625" style="7" customWidth="1"/>
    <col min="15" max="15" width="10.8515625" style="11" customWidth="1"/>
    <col min="16" max="16" width="10.421875" style="3" customWidth="1"/>
    <col min="17" max="16384" width="9.140625" style="3" customWidth="1"/>
  </cols>
  <sheetData>
    <row r="1" spans="1:15" s="1" customFormat="1" ht="11.25">
      <c r="A1" s="5"/>
      <c r="B1" s="5"/>
      <c r="C1" s="6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6" t="s">
        <v>18</v>
      </c>
      <c r="N1" s="6" t="s">
        <v>19</v>
      </c>
      <c r="O1" s="10" t="s">
        <v>20</v>
      </c>
    </row>
    <row r="2" spans="1:15" s="1" customFormat="1" ht="11.25">
      <c r="A2" s="131" t="s">
        <v>0</v>
      </c>
      <c r="B2" s="13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0"/>
    </row>
    <row r="3" spans="1:16" ht="11.25">
      <c r="A3" s="2">
        <v>66008</v>
      </c>
      <c r="B3" s="3" t="s">
        <v>1</v>
      </c>
      <c r="C3" s="12">
        <v>1700</v>
      </c>
      <c r="D3" s="12">
        <v>1900</v>
      </c>
      <c r="E3" s="12">
        <v>1900</v>
      </c>
      <c r="F3" s="12">
        <v>2000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f aca="true" t="shared" si="0" ref="O3:O15">SUM(C3:N3)</f>
        <v>7500</v>
      </c>
      <c r="P3" s="9"/>
    </row>
    <row r="4" spans="1:16" ht="11.25">
      <c r="A4" s="2">
        <v>66608</v>
      </c>
      <c r="B4" s="3" t="s">
        <v>77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f>SUM(C4:N4)</f>
        <v>0</v>
      </c>
      <c r="P4" s="9"/>
    </row>
    <row r="5" spans="1:16" ht="11.25">
      <c r="A5" s="19">
        <v>66808</v>
      </c>
      <c r="B5" s="17" t="s">
        <v>78</v>
      </c>
      <c r="C5" s="16">
        <v>80</v>
      </c>
      <c r="D5" s="16">
        <v>80</v>
      </c>
      <c r="E5" s="16">
        <v>80</v>
      </c>
      <c r="F5" s="16">
        <v>80</v>
      </c>
      <c r="G5" s="16">
        <v>0</v>
      </c>
      <c r="H5" s="16">
        <v>10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f>SUM(C5:N5)</f>
        <v>330</v>
      </c>
      <c r="P5" s="9"/>
    </row>
    <row r="6" spans="1:16" ht="11.25">
      <c r="A6" s="19">
        <v>67008</v>
      </c>
      <c r="B6" s="17" t="s">
        <v>2</v>
      </c>
      <c r="C6" s="16">
        <v>125</v>
      </c>
      <c r="D6" s="23">
        <v>125</v>
      </c>
      <c r="E6" s="23">
        <v>125</v>
      </c>
      <c r="F6" s="23">
        <v>125</v>
      </c>
      <c r="G6" s="23">
        <v>125</v>
      </c>
      <c r="H6" s="23">
        <v>125</v>
      </c>
      <c r="I6" s="23">
        <v>125</v>
      </c>
      <c r="J6" s="23">
        <v>125</v>
      </c>
      <c r="K6" s="23">
        <v>125</v>
      </c>
      <c r="L6" s="23">
        <v>125</v>
      </c>
      <c r="M6" s="23">
        <v>125</v>
      </c>
      <c r="N6" s="23">
        <v>125</v>
      </c>
      <c r="O6" s="16">
        <f t="shared" si="0"/>
        <v>1500</v>
      </c>
      <c r="P6" s="9"/>
    </row>
    <row r="7" spans="1:16" ht="11.25">
      <c r="A7" s="19">
        <v>67408</v>
      </c>
      <c r="B7" s="17" t="s">
        <v>64</v>
      </c>
      <c r="C7" s="16">
        <v>84</v>
      </c>
      <c r="D7" s="16">
        <v>84</v>
      </c>
      <c r="E7" s="16">
        <v>84</v>
      </c>
      <c r="F7" s="16">
        <v>84</v>
      </c>
      <c r="G7" s="16">
        <v>84</v>
      </c>
      <c r="H7" s="16">
        <v>84</v>
      </c>
      <c r="I7" s="16">
        <v>84</v>
      </c>
      <c r="J7" s="16">
        <v>84</v>
      </c>
      <c r="K7" s="16">
        <v>84</v>
      </c>
      <c r="L7" s="16">
        <v>84</v>
      </c>
      <c r="M7" s="16">
        <v>80</v>
      </c>
      <c r="N7" s="16">
        <v>80</v>
      </c>
      <c r="O7" s="16">
        <f t="shared" si="0"/>
        <v>1000</v>
      </c>
      <c r="P7" s="9"/>
    </row>
    <row r="8" spans="1:16" ht="11.25">
      <c r="A8" s="19">
        <v>67608</v>
      </c>
      <c r="B8" s="17" t="s">
        <v>3</v>
      </c>
      <c r="C8" s="16">
        <v>34</v>
      </c>
      <c r="D8" s="16">
        <v>34</v>
      </c>
      <c r="E8" s="16">
        <v>33</v>
      </c>
      <c r="F8" s="16">
        <v>34</v>
      </c>
      <c r="G8" s="16">
        <v>33</v>
      </c>
      <c r="H8" s="16">
        <v>33</v>
      </c>
      <c r="I8" s="16">
        <v>33</v>
      </c>
      <c r="J8" s="16">
        <v>33</v>
      </c>
      <c r="K8" s="16">
        <v>33</v>
      </c>
      <c r="L8" s="16">
        <v>33</v>
      </c>
      <c r="M8" s="16">
        <v>34</v>
      </c>
      <c r="N8" s="16">
        <v>34</v>
      </c>
      <c r="O8" s="16">
        <f t="shared" si="0"/>
        <v>401</v>
      </c>
      <c r="P8" s="9"/>
    </row>
    <row r="9" spans="1:16" ht="11.25">
      <c r="A9" s="19">
        <v>68808</v>
      </c>
      <c r="B9" s="17" t="s">
        <v>58</v>
      </c>
      <c r="C9" s="16">
        <v>30</v>
      </c>
      <c r="D9" s="16">
        <v>30</v>
      </c>
      <c r="E9" s="16">
        <v>30</v>
      </c>
      <c r="F9" s="16">
        <v>30</v>
      </c>
      <c r="G9" s="16">
        <v>30</v>
      </c>
      <c r="H9" s="16">
        <v>30</v>
      </c>
      <c r="I9" s="16">
        <v>30</v>
      </c>
      <c r="J9" s="16">
        <v>30</v>
      </c>
      <c r="K9" s="16">
        <v>30</v>
      </c>
      <c r="L9" s="16">
        <v>30</v>
      </c>
      <c r="M9" s="16">
        <v>30</v>
      </c>
      <c r="N9" s="16">
        <v>30</v>
      </c>
      <c r="O9" s="16">
        <f t="shared" si="0"/>
        <v>360</v>
      </c>
      <c r="P9" s="9"/>
    </row>
    <row r="10" spans="1:16" ht="11.25">
      <c r="A10" s="19">
        <v>69008</v>
      </c>
      <c r="B10" s="17" t="s">
        <v>4</v>
      </c>
      <c r="C10" s="16">
        <v>275</v>
      </c>
      <c r="D10" s="23">
        <v>100</v>
      </c>
      <c r="E10" s="23">
        <v>100</v>
      </c>
      <c r="F10" s="23">
        <v>550</v>
      </c>
      <c r="G10" s="23">
        <v>150</v>
      </c>
      <c r="H10" s="23">
        <v>150</v>
      </c>
      <c r="I10" s="23">
        <v>150</v>
      </c>
      <c r="J10" s="23">
        <v>150</v>
      </c>
      <c r="K10" s="23">
        <v>150</v>
      </c>
      <c r="L10" s="23">
        <v>100</v>
      </c>
      <c r="M10" s="23">
        <v>100</v>
      </c>
      <c r="N10" s="23">
        <v>75</v>
      </c>
      <c r="O10" s="16">
        <f t="shared" si="0"/>
        <v>2050</v>
      </c>
      <c r="P10" s="9"/>
    </row>
    <row r="11" spans="1:16" ht="11.25">
      <c r="A11" s="19">
        <v>69408</v>
      </c>
      <c r="B11" s="17" t="s">
        <v>5</v>
      </c>
      <c r="C11" s="16">
        <v>5000</v>
      </c>
      <c r="D11" s="16">
        <v>2500</v>
      </c>
      <c r="E11" s="16">
        <v>2000</v>
      </c>
      <c r="F11" s="16">
        <v>3500</v>
      </c>
      <c r="G11" s="16">
        <v>2000</v>
      </c>
      <c r="H11" s="16">
        <v>2000</v>
      </c>
      <c r="I11" s="16">
        <v>2500</v>
      </c>
      <c r="J11" s="16">
        <v>5000</v>
      </c>
      <c r="K11" s="16">
        <v>2000</v>
      </c>
      <c r="L11" s="16">
        <v>5000</v>
      </c>
      <c r="M11" s="16">
        <v>2900</v>
      </c>
      <c r="N11" s="16">
        <v>13000</v>
      </c>
      <c r="O11" s="16">
        <f t="shared" si="0"/>
        <v>47400</v>
      </c>
      <c r="P11" s="9"/>
    </row>
    <row r="12" spans="1:16" s="13" customFormat="1" ht="11.25">
      <c r="A12" s="24">
        <v>69608</v>
      </c>
      <c r="B12" s="25" t="s">
        <v>60</v>
      </c>
      <c r="C12" s="16">
        <v>3500</v>
      </c>
      <c r="D12" s="16">
        <v>5500</v>
      </c>
      <c r="E12" s="16">
        <v>2000</v>
      </c>
      <c r="F12" s="16">
        <v>5000</v>
      </c>
      <c r="G12" s="16">
        <v>1500</v>
      </c>
      <c r="H12" s="16">
        <v>2000</v>
      </c>
      <c r="I12" s="16">
        <v>7000</v>
      </c>
      <c r="J12" s="16">
        <v>2000</v>
      </c>
      <c r="K12" s="16">
        <v>2000</v>
      </c>
      <c r="L12" s="16">
        <v>7000</v>
      </c>
      <c r="M12" s="16">
        <v>1500</v>
      </c>
      <c r="N12" s="16">
        <v>1500</v>
      </c>
      <c r="O12" s="16">
        <f t="shared" si="0"/>
        <v>40500</v>
      </c>
      <c r="P12" s="12"/>
    </row>
    <row r="13" spans="1:16" ht="11.25">
      <c r="A13" s="19">
        <v>70008</v>
      </c>
      <c r="B13" s="17" t="s">
        <v>6</v>
      </c>
      <c r="C13" s="16">
        <v>350</v>
      </c>
      <c r="D13" s="16">
        <v>0</v>
      </c>
      <c r="E13" s="23">
        <v>0</v>
      </c>
      <c r="F13" s="23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350</v>
      </c>
      <c r="M13" s="16">
        <v>0</v>
      </c>
      <c r="N13" s="16">
        <v>0</v>
      </c>
      <c r="O13" s="16">
        <f t="shared" si="0"/>
        <v>700</v>
      </c>
      <c r="P13" s="9"/>
    </row>
    <row r="14" spans="1:16" ht="11.25">
      <c r="A14" s="19">
        <v>68208</v>
      </c>
      <c r="B14" s="17" t="s">
        <v>57</v>
      </c>
      <c r="C14" s="16">
        <v>84</v>
      </c>
      <c r="D14" s="16">
        <v>84</v>
      </c>
      <c r="E14" s="16">
        <v>84</v>
      </c>
      <c r="F14" s="16">
        <v>84</v>
      </c>
      <c r="G14" s="16">
        <v>84</v>
      </c>
      <c r="H14" s="16">
        <v>300</v>
      </c>
      <c r="I14" s="16">
        <v>300</v>
      </c>
      <c r="J14" s="16">
        <v>300</v>
      </c>
      <c r="K14" s="16">
        <v>300</v>
      </c>
      <c r="L14" s="16">
        <v>300</v>
      </c>
      <c r="M14" s="16">
        <v>300</v>
      </c>
      <c r="N14" s="16">
        <v>300</v>
      </c>
      <c r="O14" s="16">
        <f t="shared" si="0"/>
        <v>2520</v>
      </c>
      <c r="P14" s="9"/>
    </row>
    <row r="15" spans="1:16" ht="11.25">
      <c r="A15" s="19">
        <v>73808</v>
      </c>
      <c r="B15" s="17" t="s">
        <v>7</v>
      </c>
      <c r="C15" s="16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16">
        <f t="shared" si="0"/>
        <v>0</v>
      </c>
      <c r="P15" s="9"/>
    </row>
    <row r="16" spans="1:15" ht="11.25">
      <c r="A16" s="19"/>
      <c r="B16" s="17"/>
      <c r="C16" s="16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6"/>
    </row>
    <row r="17" spans="2:15" ht="11.25">
      <c r="B17" s="4" t="s">
        <v>50</v>
      </c>
      <c r="C17" s="12">
        <f>SUM(C3:C16)</f>
        <v>11262</v>
      </c>
      <c r="D17" s="12">
        <f aca="true" t="shared" si="1" ref="D17:N17">SUM(D3:D16)</f>
        <v>10437</v>
      </c>
      <c r="E17" s="12">
        <f t="shared" si="1"/>
        <v>6436</v>
      </c>
      <c r="F17" s="12">
        <f t="shared" si="1"/>
        <v>11487</v>
      </c>
      <c r="G17" s="12">
        <f t="shared" si="1"/>
        <v>4006</v>
      </c>
      <c r="H17" s="12">
        <f t="shared" si="1"/>
        <v>4732</v>
      </c>
      <c r="I17" s="12">
        <f t="shared" si="1"/>
        <v>10222</v>
      </c>
      <c r="J17" s="12">
        <f t="shared" si="1"/>
        <v>7722</v>
      </c>
      <c r="K17" s="12">
        <f t="shared" si="1"/>
        <v>4722</v>
      </c>
      <c r="L17" s="12">
        <f t="shared" si="1"/>
        <v>13022</v>
      </c>
      <c r="M17" s="12">
        <f t="shared" si="1"/>
        <v>5069</v>
      </c>
      <c r="N17" s="12">
        <f t="shared" si="1"/>
        <v>15144</v>
      </c>
      <c r="O17" s="12">
        <f>SUM(C17:N17)</f>
        <v>104261</v>
      </c>
    </row>
    <row r="19" spans="1:2" ht="11.25">
      <c r="A19" s="131" t="s">
        <v>21</v>
      </c>
      <c r="B19" s="131"/>
    </row>
    <row r="20" spans="1:15" ht="11.25">
      <c r="A20" s="2">
        <v>62455</v>
      </c>
      <c r="B20" s="17" t="s">
        <v>51</v>
      </c>
      <c r="C20" s="23">
        <v>600</v>
      </c>
      <c r="D20" s="23">
        <v>600</v>
      </c>
      <c r="E20" s="23">
        <v>750</v>
      </c>
      <c r="F20" s="23">
        <v>600</v>
      </c>
      <c r="G20" s="23">
        <v>600</v>
      </c>
      <c r="H20" s="23">
        <v>600</v>
      </c>
      <c r="I20" s="23">
        <v>600</v>
      </c>
      <c r="J20" s="23">
        <v>600</v>
      </c>
      <c r="K20" s="23">
        <v>600</v>
      </c>
      <c r="L20" s="23">
        <v>700</v>
      </c>
      <c r="M20" s="23">
        <v>700</v>
      </c>
      <c r="N20" s="23">
        <v>700</v>
      </c>
      <c r="O20" s="16">
        <f aca="true" t="shared" si="2" ref="O20:O27">SUM(C20:N20)</f>
        <v>7650</v>
      </c>
    </row>
    <row r="21" spans="1:16" ht="11.25">
      <c r="A21" s="2">
        <v>62156</v>
      </c>
      <c r="B21" s="17" t="s">
        <v>52</v>
      </c>
      <c r="C21" s="16">
        <v>3808</v>
      </c>
      <c r="D21" s="16">
        <v>3808</v>
      </c>
      <c r="E21" s="16">
        <v>4760</v>
      </c>
      <c r="F21" s="16">
        <v>3808</v>
      </c>
      <c r="G21" s="16">
        <v>3998.4</v>
      </c>
      <c r="H21" s="16">
        <v>3998.4</v>
      </c>
      <c r="I21" s="16">
        <v>3998.4</v>
      </c>
      <c r="J21" s="16">
        <v>3998.4</v>
      </c>
      <c r="K21" s="16">
        <v>3998.4</v>
      </c>
      <c r="L21" s="16">
        <v>3998.4</v>
      </c>
      <c r="M21" s="16">
        <v>3998.4</v>
      </c>
      <c r="N21" s="16">
        <v>3998.4</v>
      </c>
      <c r="O21" s="16">
        <f t="shared" si="2"/>
        <v>48171.20000000001</v>
      </c>
      <c r="P21" s="20" t="s">
        <v>76</v>
      </c>
    </row>
    <row r="22" spans="1:16" ht="11.25">
      <c r="A22" s="2">
        <v>62159</v>
      </c>
      <c r="B22" s="17" t="s">
        <v>84</v>
      </c>
      <c r="C22" s="16">
        <v>2166.67</v>
      </c>
      <c r="D22" s="16">
        <v>2166.67</v>
      </c>
      <c r="E22" s="16">
        <v>2707.5</v>
      </c>
      <c r="F22" s="16">
        <v>2166.67</v>
      </c>
      <c r="G22" s="16">
        <v>2166.67</v>
      </c>
      <c r="H22" s="16">
        <v>2166.67</v>
      </c>
      <c r="I22" s="16">
        <v>2166.67</v>
      </c>
      <c r="J22" s="16">
        <v>2166.67</v>
      </c>
      <c r="K22" s="16">
        <v>2166.67</v>
      </c>
      <c r="L22" s="16">
        <v>2166.67</v>
      </c>
      <c r="M22" s="16">
        <v>2166.67</v>
      </c>
      <c r="N22" s="16">
        <v>2275</v>
      </c>
      <c r="O22" s="16">
        <f>SUM(C22:N22)</f>
        <v>26649.199999999997</v>
      </c>
      <c r="P22" s="20" t="s">
        <v>76</v>
      </c>
    </row>
    <row r="23" spans="1:16" ht="11.25">
      <c r="A23" s="2">
        <v>62154</v>
      </c>
      <c r="B23" s="17" t="s">
        <v>81</v>
      </c>
      <c r="C23" s="16">
        <v>2419.13</v>
      </c>
      <c r="D23" s="16">
        <v>2419.13</v>
      </c>
      <c r="E23" s="16">
        <v>3023.75</v>
      </c>
      <c r="F23" s="16">
        <v>2419.13</v>
      </c>
      <c r="G23" s="16">
        <v>2419.13</v>
      </c>
      <c r="H23" s="16">
        <v>2419.13</v>
      </c>
      <c r="I23" s="16">
        <v>2419.13</v>
      </c>
      <c r="J23" s="16">
        <v>2419.13</v>
      </c>
      <c r="K23" s="16">
        <v>2540</v>
      </c>
      <c r="L23" s="16">
        <v>2540</v>
      </c>
      <c r="M23" s="16">
        <v>2540</v>
      </c>
      <c r="N23" s="16">
        <v>2540</v>
      </c>
      <c r="O23" s="16">
        <f>SUM(C23:N23)</f>
        <v>30117.660000000003</v>
      </c>
      <c r="P23" s="20"/>
    </row>
    <row r="24" spans="1:16" s="17" customFormat="1" ht="11.25">
      <c r="A24" s="2">
        <v>63008</v>
      </c>
      <c r="B24" s="17" t="s">
        <v>56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1682</v>
      </c>
      <c r="O24" s="16">
        <f t="shared" si="2"/>
        <v>1682</v>
      </c>
      <c r="P24" s="22"/>
    </row>
    <row r="25" spans="1:15" ht="11.25">
      <c r="A25" s="19">
        <v>64008</v>
      </c>
      <c r="B25" s="17" t="s">
        <v>61</v>
      </c>
      <c r="C25" s="23">
        <v>745</v>
      </c>
      <c r="D25" s="23">
        <v>745</v>
      </c>
      <c r="E25" s="23">
        <v>745</v>
      </c>
      <c r="F25" s="23">
        <v>745</v>
      </c>
      <c r="G25" s="23">
        <v>745</v>
      </c>
      <c r="H25" s="23">
        <v>745</v>
      </c>
      <c r="I25" s="23">
        <v>745</v>
      </c>
      <c r="J25" s="23">
        <v>745</v>
      </c>
      <c r="K25" s="23">
        <v>745</v>
      </c>
      <c r="L25" s="23">
        <v>745</v>
      </c>
      <c r="M25" s="23">
        <v>745</v>
      </c>
      <c r="N25" s="23">
        <v>745</v>
      </c>
      <c r="O25" s="16">
        <f t="shared" si="2"/>
        <v>8940</v>
      </c>
    </row>
    <row r="26" spans="1:15" ht="11.25">
      <c r="A26" s="19">
        <v>64108</v>
      </c>
      <c r="B26" s="17" t="s">
        <v>59</v>
      </c>
      <c r="C26" s="23">
        <v>350</v>
      </c>
      <c r="D26" s="23">
        <v>350</v>
      </c>
      <c r="E26" s="23">
        <v>350</v>
      </c>
      <c r="F26" s="23">
        <v>350</v>
      </c>
      <c r="G26" s="23">
        <v>350</v>
      </c>
      <c r="H26" s="23">
        <v>350</v>
      </c>
      <c r="I26" s="23">
        <v>350</v>
      </c>
      <c r="J26" s="23">
        <v>350</v>
      </c>
      <c r="K26" s="23">
        <v>350</v>
      </c>
      <c r="L26" s="23">
        <v>350</v>
      </c>
      <c r="M26" s="23">
        <v>350</v>
      </c>
      <c r="N26" s="23">
        <v>350</v>
      </c>
      <c r="O26" s="16">
        <f t="shared" si="2"/>
        <v>4200</v>
      </c>
    </row>
    <row r="27" spans="1:15" ht="11.25">
      <c r="A27" s="19">
        <v>65008</v>
      </c>
      <c r="B27" s="17" t="s">
        <v>22</v>
      </c>
      <c r="C27" s="23">
        <v>20</v>
      </c>
      <c r="D27" s="23">
        <v>20</v>
      </c>
      <c r="E27" s="23">
        <v>20</v>
      </c>
      <c r="F27" s="23">
        <v>20</v>
      </c>
      <c r="G27" s="23">
        <v>20</v>
      </c>
      <c r="H27" s="23">
        <v>20</v>
      </c>
      <c r="I27" s="23">
        <v>20</v>
      </c>
      <c r="J27" s="23">
        <v>20</v>
      </c>
      <c r="K27" s="23">
        <v>20</v>
      </c>
      <c r="L27" s="23">
        <v>20</v>
      </c>
      <c r="M27" s="23">
        <v>20</v>
      </c>
      <c r="N27" s="23">
        <v>20</v>
      </c>
      <c r="O27" s="16">
        <f t="shared" si="2"/>
        <v>240</v>
      </c>
    </row>
    <row r="28" spans="2:15" ht="11.25">
      <c r="B28" s="1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</row>
    <row r="29" spans="1:15" ht="11.25">
      <c r="A29" s="4"/>
      <c r="B29" s="28" t="s">
        <v>50</v>
      </c>
      <c r="C29" s="16">
        <f>SUM(C20:C28)</f>
        <v>10108.8</v>
      </c>
      <c r="D29" s="16">
        <f aca="true" t="shared" si="3" ref="D29:O29">SUM(D20:D28)</f>
        <v>10108.8</v>
      </c>
      <c r="E29" s="16">
        <f t="shared" si="3"/>
        <v>12356.25</v>
      </c>
      <c r="F29" s="16">
        <f t="shared" si="3"/>
        <v>10108.8</v>
      </c>
      <c r="G29" s="16">
        <f t="shared" si="3"/>
        <v>10299.2</v>
      </c>
      <c r="H29" s="16">
        <f t="shared" si="3"/>
        <v>10299.2</v>
      </c>
      <c r="I29" s="16">
        <f t="shared" si="3"/>
        <v>10299.2</v>
      </c>
      <c r="J29" s="16">
        <f t="shared" si="3"/>
        <v>10299.2</v>
      </c>
      <c r="K29" s="16">
        <f t="shared" si="3"/>
        <v>10420.07</v>
      </c>
      <c r="L29" s="16">
        <f t="shared" si="3"/>
        <v>10520.07</v>
      </c>
      <c r="M29" s="16">
        <f t="shared" si="3"/>
        <v>10520.07</v>
      </c>
      <c r="N29" s="16">
        <f t="shared" si="3"/>
        <v>12310.4</v>
      </c>
      <c r="O29" s="16">
        <f t="shared" si="3"/>
        <v>127650.06000000001</v>
      </c>
    </row>
    <row r="30" spans="1:15" s="4" customFormat="1" ht="11.2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2"/>
    </row>
    <row r="31" spans="1:15" s="4" customFormat="1" ht="11.25">
      <c r="A31" s="131" t="s">
        <v>23</v>
      </c>
      <c r="B31" s="13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1"/>
    </row>
    <row r="32" spans="1:15" ht="11.25">
      <c r="A32" s="2">
        <v>70308</v>
      </c>
      <c r="B32" s="3" t="s">
        <v>68</v>
      </c>
      <c r="C32" s="9">
        <v>175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200</v>
      </c>
      <c r="J32" s="9">
        <v>500</v>
      </c>
      <c r="K32" s="9">
        <v>75</v>
      </c>
      <c r="L32" s="9">
        <v>50</v>
      </c>
      <c r="M32" s="9">
        <v>1500</v>
      </c>
      <c r="N32" s="9">
        <v>0</v>
      </c>
      <c r="O32" s="9">
        <f>SUM(C32:N32)</f>
        <v>2500</v>
      </c>
    </row>
    <row r="33" spans="1:15" ht="11.25">
      <c r="A33" s="2">
        <v>70408</v>
      </c>
      <c r="B33" s="3" t="s">
        <v>24</v>
      </c>
      <c r="C33" s="8">
        <v>350</v>
      </c>
      <c r="D33" s="8">
        <v>100</v>
      </c>
      <c r="E33" s="8">
        <v>100</v>
      </c>
      <c r="F33" s="8">
        <v>375</v>
      </c>
      <c r="G33" s="8">
        <v>100</v>
      </c>
      <c r="H33" s="8">
        <v>575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2">
        <f aca="true" t="shared" si="4" ref="O33:O46">SUM(C33:N33)</f>
        <v>1600</v>
      </c>
    </row>
    <row r="34" spans="1:15" ht="11.25">
      <c r="A34" s="2">
        <v>70608</v>
      </c>
      <c r="B34" s="3" t="s">
        <v>25</v>
      </c>
      <c r="C34" s="8">
        <v>0</v>
      </c>
      <c r="D34" s="8">
        <v>0</v>
      </c>
      <c r="E34" s="8">
        <v>0</v>
      </c>
      <c r="F34" s="8">
        <v>150</v>
      </c>
      <c r="G34" s="8">
        <v>0</v>
      </c>
      <c r="H34" s="8">
        <v>150</v>
      </c>
      <c r="I34" s="8">
        <v>250</v>
      </c>
      <c r="J34" s="8">
        <v>150</v>
      </c>
      <c r="K34" s="8">
        <v>0</v>
      </c>
      <c r="L34" s="8">
        <v>0</v>
      </c>
      <c r="M34" s="8">
        <v>150</v>
      </c>
      <c r="N34" s="8">
        <v>150</v>
      </c>
      <c r="O34" s="12">
        <f t="shared" si="4"/>
        <v>1000</v>
      </c>
    </row>
    <row r="35" spans="1:15" ht="11.25">
      <c r="A35" s="2">
        <v>70808</v>
      </c>
      <c r="B35" s="3" t="s">
        <v>26</v>
      </c>
      <c r="C35" s="8">
        <v>25</v>
      </c>
      <c r="D35" s="8">
        <v>25</v>
      </c>
      <c r="E35" s="8">
        <v>25</v>
      </c>
      <c r="F35" s="8">
        <v>25</v>
      </c>
      <c r="G35" s="8">
        <v>25</v>
      </c>
      <c r="H35" s="8">
        <v>25</v>
      </c>
      <c r="I35" s="8">
        <v>25</v>
      </c>
      <c r="J35" s="8">
        <v>25</v>
      </c>
      <c r="K35" s="8">
        <v>25</v>
      </c>
      <c r="L35" s="8">
        <v>25</v>
      </c>
      <c r="M35" s="8">
        <v>25</v>
      </c>
      <c r="N35" s="8">
        <v>25</v>
      </c>
      <c r="O35" s="12">
        <f t="shared" si="4"/>
        <v>300</v>
      </c>
    </row>
    <row r="36" spans="1:15" ht="11.25">
      <c r="A36" s="19">
        <v>71208</v>
      </c>
      <c r="B36" s="17" t="s">
        <v>28</v>
      </c>
      <c r="C36" s="23">
        <v>1650</v>
      </c>
      <c r="D36" s="23">
        <v>1650</v>
      </c>
      <c r="E36" s="23">
        <v>1650</v>
      </c>
      <c r="F36" s="23">
        <v>1650</v>
      </c>
      <c r="G36" s="23">
        <v>1650</v>
      </c>
      <c r="H36" s="23">
        <v>1650</v>
      </c>
      <c r="I36" s="23">
        <v>1650</v>
      </c>
      <c r="J36" s="23">
        <v>1650</v>
      </c>
      <c r="K36" s="23">
        <v>1650</v>
      </c>
      <c r="L36" s="23">
        <v>1650</v>
      </c>
      <c r="M36" s="23">
        <v>1650</v>
      </c>
      <c r="N36" s="23">
        <v>1650</v>
      </c>
      <c r="O36" s="16">
        <f t="shared" si="4"/>
        <v>19800</v>
      </c>
    </row>
    <row r="37" spans="1:15" ht="11.25">
      <c r="A37" s="19">
        <v>71408</v>
      </c>
      <c r="B37" s="17" t="s">
        <v>27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16">
        <f t="shared" si="4"/>
        <v>0</v>
      </c>
    </row>
    <row r="38" spans="1:15" ht="11.25">
      <c r="A38" s="19">
        <v>71608</v>
      </c>
      <c r="B38" s="17" t="s">
        <v>29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150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16">
        <f t="shared" si="4"/>
        <v>150</v>
      </c>
    </row>
    <row r="39" spans="1:15" ht="11.25">
      <c r="A39" s="19">
        <v>71808</v>
      </c>
      <c r="B39" s="17" t="s">
        <v>82</v>
      </c>
      <c r="C39" s="23">
        <v>40</v>
      </c>
      <c r="D39" s="23">
        <v>40</v>
      </c>
      <c r="E39" s="23">
        <v>40</v>
      </c>
      <c r="F39" s="23">
        <v>40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16">
        <f t="shared" si="4"/>
        <v>160</v>
      </c>
    </row>
    <row r="40" spans="1:15" ht="11.25">
      <c r="A40" s="19">
        <v>72608</v>
      </c>
      <c r="B40" s="17" t="s">
        <v>83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16">
        <f t="shared" si="4"/>
        <v>0</v>
      </c>
    </row>
    <row r="41" spans="1:15" ht="11.25">
      <c r="A41" s="19">
        <v>73008</v>
      </c>
      <c r="B41" s="17" t="s">
        <v>30</v>
      </c>
      <c r="C41" s="23">
        <v>1139</v>
      </c>
      <c r="D41" s="23">
        <v>1139</v>
      </c>
      <c r="E41" s="23">
        <v>1139</v>
      </c>
      <c r="F41" s="23">
        <v>1139</v>
      </c>
      <c r="G41" s="23">
        <v>900</v>
      </c>
      <c r="H41" s="23">
        <v>900</v>
      </c>
      <c r="I41" s="23">
        <v>900</v>
      </c>
      <c r="J41" s="23">
        <v>900</v>
      </c>
      <c r="K41" s="23">
        <v>900</v>
      </c>
      <c r="L41" s="23">
        <v>900</v>
      </c>
      <c r="M41" s="23">
        <v>900</v>
      </c>
      <c r="N41" s="23">
        <v>900</v>
      </c>
      <c r="O41" s="18">
        <f t="shared" si="4"/>
        <v>11756</v>
      </c>
    </row>
    <row r="42" spans="1:15" ht="11.25">
      <c r="A42" s="2">
        <v>73408</v>
      </c>
      <c r="B42" s="3" t="s">
        <v>31</v>
      </c>
      <c r="C42" s="9">
        <v>150</v>
      </c>
      <c r="D42" s="9">
        <v>5500</v>
      </c>
      <c r="E42" s="9">
        <v>150</v>
      </c>
      <c r="F42" s="9">
        <v>150</v>
      </c>
      <c r="G42" s="9">
        <v>150</v>
      </c>
      <c r="H42" s="9">
        <v>150</v>
      </c>
      <c r="I42" s="9">
        <v>150</v>
      </c>
      <c r="J42" s="9">
        <v>150</v>
      </c>
      <c r="K42" s="9">
        <v>150</v>
      </c>
      <c r="L42" s="9">
        <v>150</v>
      </c>
      <c r="M42" s="9">
        <v>150</v>
      </c>
      <c r="N42" s="9">
        <v>150</v>
      </c>
      <c r="O42" s="12">
        <f t="shared" si="4"/>
        <v>7150</v>
      </c>
    </row>
    <row r="43" spans="1:15" ht="11.25">
      <c r="A43" s="2">
        <v>80008</v>
      </c>
      <c r="B43" s="3" t="s">
        <v>80</v>
      </c>
      <c r="C43" s="9">
        <v>0</v>
      </c>
      <c r="D43" s="9">
        <v>0</v>
      </c>
      <c r="E43" s="9">
        <v>0</v>
      </c>
      <c r="F43" s="9">
        <v>100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2">
        <f t="shared" si="4"/>
        <v>100</v>
      </c>
    </row>
    <row r="44" spans="1:15" ht="11.25">
      <c r="A44" s="2">
        <v>80208</v>
      </c>
      <c r="B44" s="3" t="s">
        <v>45</v>
      </c>
      <c r="C44" s="9">
        <v>250</v>
      </c>
      <c r="D44" s="9">
        <v>250</v>
      </c>
      <c r="E44" s="9">
        <v>250</v>
      </c>
      <c r="F44" s="9">
        <v>250</v>
      </c>
      <c r="G44" s="9">
        <v>100</v>
      </c>
      <c r="H44" s="9">
        <v>100</v>
      </c>
      <c r="I44" s="9">
        <v>100</v>
      </c>
      <c r="J44" s="9">
        <v>100</v>
      </c>
      <c r="K44" s="9">
        <v>100</v>
      </c>
      <c r="L44" s="9">
        <v>100</v>
      </c>
      <c r="M44" s="9">
        <v>100</v>
      </c>
      <c r="N44" s="9">
        <v>100</v>
      </c>
      <c r="O44" s="12">
        <f t="shared" si="4"/>
        <v>1800</v>
      </c>
    </row>
    <row r="45" spans="1:15" ht="11.25">
      <c r="A45" s="19">
        <v>80408</v>
      </c>
      <c r="B45" s="17" t="s">
        <v>46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6">
        <f t="shared" si="4"/>
        <v>0</v>
      </c>
    </row>
    <row r="46" spans="1:16" ht="11.25">
      <c r="A46" s="19">
        <v>80808</v>
      </c>
      <c r="B46" s="17" t="s">
        <v>79</v>
      </c>
      <c r="C46" s="18">
        <v>25</v>
      </c>
      <c r="D46" s="18">
        <v>25</v>
      </c>
      <c r="E46" s="18">
        <v>25</v>
      </c>
      <c r="F46" s="18">
        <v>25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f t="shared" si="4"/>
        <v>100</v>
      </c>
      <c r="P46" s="14"/>
    </row>
    <row r="47" spans="2:15" ht="11.25">
      <c r="B47" s="4" t="s">
        <v>50</v>
      </c>
      <c r="C47" s="9">
        <f>SUM(C32:C46)</f>
        <v>3804</v>
      </c>
      <c r="D47" s="9">
        <f aca="true" t="shared" si="5" ref="D47:N47">SUM(D32:D46)</f>
        <v>8729</v>
      </c>
      <c r="E47" s="9">
        <f t="shared" si="5"/>
        <v>3379</v>
      </c>
      <c r="F47" s="9">
        <f t="shared" si="5"/>
        <v>3904</v>
      </c>
      <c r="G47" s="9">
        <f t="shared" si="5"/>
        <v>2925</v>
      </c>
      <c r="H47" s="9">
        <f t="shared" si="5"/>
        <v>3700</v>
      </c>
      <c r="I47" s="9">
        <f t="shared" si="5"/>
        <v>3275</v>
      </c>
      <c r="J47" s="9">
        <f t="shared" si="5"/>
        <v>3475</v>
      </c>
      <c r="K47" s="9">
        <f t="shared" si="5"/>
        <v>2900</v>
      </c>
      <c r="L47" s="9">
        <f t="shared" si="5"/>
        <v>2875</v>
      </c>
      <c r="M47" s="9">
        <f t="shared" si="5"/>
        <v>4475</v>
      </c>
      <c r="N47" s="9">
        <f t="shared" si="5"/>
        <v>2975</v>
      </c>
      <c r="O47" s="12">
        <f>SUM(C47:N47)</f>
        <v>46416</v>
      </c>
    </row>
    <row r="48" spans="1:15" ht="11.25">
      <c r="A48" s="131" t="s">
        <v>32</v>
      </c>
      <c r="B48" s="13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2"/>
    </row>
    <row r="49" spans="1:15" ht="11.25">
      <c r="A49" s="19">
        <v>74008</v>
      </c>
      <c r="B49" s="17" t="s">
        <v>55</v>
      </c>
      <c r="C49" s="18">
        <v>59825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1734</v>
      </c>
      <c r="K49" s="18">
        <v>1734</v>
      </c>
      <c r="L49" s="18">
        <v>0</v>
      </c>
      <c r="M49" s="18">
        <v>0</v>
      </c>
      <c r="N49" s="18">
        <v>0</v>
      </c>
      <c r="O49" s="16">
        <f aca="true" t="shared" si="6" ref="O49:O71">SUM(C49:N49)</f>
        <v>63293</v>
      </c>
    </row>
    <row r="50" spans="1:15" ht="11.25">
      <c r="A50" s="19">
        <v>74407</v>
      </c>
      <c r="B50" s="17" t="s">
        <v>75</v>
      </c>
      <c r="C50" s="18">
        <v>5748.36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6">
        <f>SUM(C50:N50)</f>
        <v>5748.36</v>
      </c>
    </row>
    <row r="51" spans="1:15" ht="11.25">
      <c r="A51" s="19">
        <v>74308</v>
      </c>
      <c r="B51" s="17" t="s">
        <v>54</v>
      </c>
      <c r="C51" s="18">
        <v>700</v>
      </c>
      <c r="D51" s="18">
        <v>0</v>
      </c>
      <c r="E51" s="18">
        <v>2500</v>
      </c>
      <c r="F51" s="18">
        <v>2000</v>
      </c>
      <c r="G51" s="18">
        <v>0</v>
      </c>
      <c r="H51" s="18">
        <v>0</v>
      </c>
      <c r="I51" s="18">
        <v>0</v>
      </c>
      <c r="J51" s="18">
        <v>300</v>
      </c>
      <c r="K51" s="18">
        <v>0</v>
      </c>
      <c r="L51" s="18">
        <v>0</v>
      </c>
      <c r="M51" s="18">
        <v>0</v>
      </c>
      <c r="N51" s="18">
        <v>0</v>
      </c>
      <c r="O51" s="16">
        <f>SUM(C51:N51)</f>
        <v>5500</v>
      </c>
    </row>
    <row r="52" spans="1:15" ht="11.25">
      <c r="A52" s="19">
        <v>74408</v>
      </c>
      <c r="B52" s="17" t="s">
        <v>33</v>
      </c>
      <c r="C52" s="15">
        <v>7000</v>
      </c>
      <c r="D52" s="15">
        <v>6500</v>
      </c>
      <c r="E52" s="15">
        <v>6500</v>
      </c>
      <c r="F52" s="15">
        <v>6500</v>
      </c>
      <c r="G52" s="15">
        <v>6500</v>
      </c>
      <c r="H52" s="15">
        <v>6500</v>
      </c>
      <c r="I52" s="15">
        <v>6500</v>
      </c>
      <c r="J52" s="15">
        <v>6500</v>
      </c>
      <c r="K52" s="15">
        <v>6500</v>
      </c>
      <c r="L52" s="15">
        <v>14000</v>
      </c>
      <c r="M52" s="15">
        <v>14580</v>
      </c>
      <c r="N52" s="15">
        <v>6500</v>
      </c>
      <c r="O52" s="15">
        <f t="shared" si="6"/>
        <v>94080</v>
      </c>
    </row>
    <row r="53" spans="1:15" ht="11.25">
      <c r="A53" s="19">
        <v>74409</v>
      </c>
      <c r="B53" s="17" t="s">
        <v>70</v>
      </c>
      <c r="C53" s="15">
        <v>1916.67</v>
      </c>
      <c r="D53" s="15">
        <v>1916.67</v>
      </c>
      <c r="E53" s="15">
        <v>1916.67</v>
      </c>
      <c r="F53" s="15">
        <v>1916.67</v>
      </c>
      <c r="G53" s="15">
        <v>1916.67</v>
      </c>
      <c r="H53" s="15">
        <v>1916.67</v>
      </c>
      <c r="I53" s="15">
        <v>1916.67</v>
      </c>
      <c r="J53" s="15">
        <v>1916.67</v>
      </c>
      <c r="K53" s="15">
        <v>1916.67</v>
      </c>
      <c r="L53" s="15">
        <v>1916.67</v>
      </c>
      <c r="M53" s="15">
        <v>1916.67</v>
      </c>
      <c r="N53" s="15">
        <v>1916.63</v>
      </c>
      <c r="O53" s="15">
        <f t="shared" si="6"/>
        <v>22999.999999999996</v>
      </c>
    </row>
    <row r="54" spans="1:15" ht="11.25">
      <c r="A54" s="19">
        <v>74508</v>
      </c>
      <c r="B54" s="17" t="s">
        <v>34</v>
      </c>
      <c r="C54" s="15">
        <v>11070</v>
      </c>
      <c r="D54" s="15">
        <v>0</v>
      </c>
      <c r="E54" s="15">
        <v>6300</v>
      </c>
      <c r="F54" s="15">
        <v>870</v>
      </c>
      <c r="G54" s="12">
        <v>870</v>
      </c>
      <c r="H54" s="12">
        <v>870</v>
      </c>
      <c r="I54" s="15">
        <v>870</v>
      </c>
      <c r="J54" s="15">
        <v>870</v>
      </c>
      <c r="K54" s="12">
        <v>870</v>
      </c>
      <c r="L54" s="15">
        <v>870</v>
      </c>
      <c r="M54" s="15">
        <v>870</v>
      </c>
      <c r="N54" s="12">
        <v>870</v>
      </c>
      <c r="O54" s="15">
        <f t="shared" si="6"/>
        <v>25200</v>
      </c>
    </row>
    <row r="55" spans="1:15" s="21" customFormat="1" ht="11.25">
      <c r="A55" s="19">
        <v>74608</v>
      </c>
      <c r="B55" s="17" t="s">
        <v>35</v>
      </c>
      <c r="C55" s="15">
        <v>0</v>
      </c>
      <c r="D55" s="15">
        <v>12000</v>
      </c>
      <c r="E55" s="15">
        <v>11325</v>
      </c>
      <c r="F55" s="15">
        <v>9166</v>
      </c>
      <c r="G55" s="15">
        <v>9166</v>
      </c>
      <c r="H55" s="15">
        <v>9166</v>
      </c>
      <c r="I55" s="15">
        <v>9166</v>
      </c>
      <c r="J55" s="15">
        <v>9166</v>
      </c>
      <c r="K55" s="15">
        <v>6375</v>
      </c>
      <c r="L55" s="15">
        <v>6375</v>
      </c>
      <c r="M55" s="15">
        <v>6375</v>
      </c>
      <c r="N55" s="15">
        <v>3780</v>
      </c>
      <c r="O55" s="15">
        <f t="shared" si="6"/>
        <v>92060</v>
      </c>
    </row>
    <row r="56" spans="1:15" ht="11.25">
      <c r="A56" s="19">
        <v>75208</v>
      </c>
      <c r="B56" s="17" t="s">
        <v>69</v>
      </c>
      <c r="C56" s="15">
        <v>3500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2295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f t="shared" si="6"/>
        <v>5795</v>
      </c>
    </row>
    <row r="57" spans="1:16" ht="11.25">
      <c r="A57" s="19">
        <v>74708</v>
      </c>
      <c r="B57" s="17" t="s">
        <v>36</v>
      </c>
      <c r="C57" s="15">
        <v>0</v>
      </c>
      <c r="D57" s="15">
        <v>0</v>
      </c>
      <c r="E57" s="15">
        <v>4000</v>
      </c>
      <c r="F57" s="15">
        <v>0</v>
      </c>
      <c r="G57" s="15">
        <v>0</v>
      </c>
      <c r="H57" s="15">
        <v>0</v>
      </c>
      <c r="I57" s="15">
        <v>0</v>
      </c>
      <c r="J57" s="15">
        <v>4000</v>
      </c>
      <c r="K57" s="15">
        <v>0</v>
      </c>
      <c r="L57" s="15">
        <v>0</v>
      </c>
      <c r="M57" s="15">
        <v>0</v>
      </c>
      <c r="N57" s="15">
        <v>0</v>
      </c>
      <c r="O57" s="15">
        <f t="shared" si="6"/>
        <v>8000</v>
      </c>
      <c r="P57" s="14"/>
    </row>
    <row r="58" spans="1:15" s="17" customFormat="1" ht="11.25">
      <c r="A58" s="19">
        <v>74908</v>
      </c>
      <c r="B58" s="17" t="s">
        <v>37</v>
      </c>
      <c r="C58" s="15">
        <v>0</v>
      </c>
      <c r="D58" s="15">
        <v>750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750</v>
      </c>
      <c r="K58" s="15">
        <v>0</v>
      </c>
      <c r="L58" s="15">
        <v>0</v>
      </c>
      <c r="M58" s="15">
        <v>0</v>
      </c>
      <c r="N58" s="15">
        <v>0</v>
      </c>
      <c r="O58" s="15">
        <f t="shared" si="6"/>
        <v>1500</v>
      </c>
    </row>
    <row r="59" spans="1:17" ht="11.25">
      <c r="A59" s="19">
        <v>75008</v>
      </c>
      <c r="B59" s="17" t="s">
        <v>38</v>
      </c>
      <c r="C59" s="15">
        <v>198</v>
      </c>
      <c r="D59" s="15">
        <v>198</v>
      </c>
      <c r="E59" s="15">
        <v>198</v>
      </c>
      <c r="F59" s="15">
        <v>198</v>
      </c>
      <c r="G59" s="15">
        <v>198</v>
      </c>
      <c r="H59" s="15">
        <v>198</v>
      </c>
      <c r="I59" s="15">
        <v>198</v>
      </c>
      <c r="J59" s="15">
        <v>198</v>
      </c>
      <c r="K59" s="15">
        <v>198</v>
      </c>
      <c r="L59" s="15">
        <v>198</v>
      </c>
      <c r="M59" s="15">
        <v>198</v>
      </c>
      <c r="N59" s="15">
        <v>198</v>
      </c>
      <c r="O59" s="15">
        <f t="shared" si="6"/>
        <v>2376</v>
      </c>
      <c r="P59" s="17"/>
      <c r="Q59" s="17"/>
    </row>
    <row r="60" spans="1:15" s="17" customFormat="1" ht="11.25">
      <c r="A60" s="19">
        <v>75108</v>
      </c>
      <c r="B60" s="17" t="s">
        <v>39</v>
      </c>
      <c r="C60" s="15">
        <v>0</v>
      </c>
      <c r="D60" s="15">
        <v>2919</v>
      </c>
      <c r="E60" s="15">
        <v>16500</v>
      </c>
      <c r="F60" s="15">
        <v>6500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f t="shared" si="6"/>
        <v>25919</v>
      </c>
    </row>
    <row r="61" spans="1:15" s="17" customFormat="1" ht="11.25">
      <c r="A61" s="19">
        <v>75308</v>
      </c>
      <c r="B61" s="17" t="s">
        <v>40</v>
      </c>
      <c r="C61" s="15">
        <v>1250</v>
      </c>
      <c r="D61" s="15">
        <v>1250</v>
      </c>
      <c r="E61" s="15">
        <v>1250</v>
      </c>
      <c r="F61" s="15">
        <v>1250</v>
      </c>
      <c r="G61" s="15">
        <v>1250</v>
      </c>
      <c r="H61" s="15">
        <v>1250</v>
      </c>
      <c r="I61" s="15">
        <v>1250</v>
      </c>
      <c r="J61" s="15">
        <v>1250</v>
      </c>
      <c r="K61" s="15">
        <v>1250</v>
      </c>
      <c r="L61" s="15">
        <v>1250</v>
      </c>
      <c r="M61" s="15">
        <v>1250</v>
      </c>
      <c r="N61" s="15">
        <v>1250</v>
      </c>
      <c r="O61" s="15">
        <f>SUM(C61:N61)</f>
        <v>15000</v>
      </c>
    </row>
    <row r="62" spans="1:15" s="17" customFormat="1" ht="11.25">
      <c r="A62" s="19">
        <v>75408</v>
      </c>
      <c r="B62" s="17" t="s">
        <v>41</v>
      </c>
      <c r="C62" s="15">
        <v>250</v>
      </c>
      <c r="D62" s="15">
        <v>0</v>
      </c>
      <c r="E62" s="15">
        <v>250</v>
      </c>
      <c r="F62" s="15">
        <v>250</v>
      </c>
      <c r="G62" s="15">
        <v>250</v>
      </c>
      <c r="H62" s="15">
        <v>250</v>
      </c>
      <c r="I62" s="15">
        <v>250</v>
      </c>
      <c r="J62" s="15">
        <v>250</v>
      </c>
      <c r="K62" s="15">
        <v>250</v>
      </c>
      <c r="L62" s="15">
        <v>0</v>
      </c>
      <c r="M62" s="15">
        <v>0</v>
      </c>
      <c r="N62" s="15">
        <v>0</v>
      </c>
      <c r="O62" s="15">
        <f t="shared" si="6"/>
        <v>2000</v>
      </c>
    </row>
    <row r="63" spans="1:15" ht="11.25">
      <c r="A63" s="19">
        <v>75505</v>
      </c>
      <c r="B63" s="17" t="s">
        <v>86</v>
      </c>
      <c r="C63" s="15">
        <v>1000</v>
      </c>
      <c r="D63" s="15">
        <v>0</v>
      </c>
      <c r="E63" s="15">
        <v>1000</v>
      </c>
      <c r="F63" s="15">
        <v>0</v>
      </c>
      <c r="G63" s="15">
        <v>0</v>
      </c>
      <c r="H63" s="15">
        <v>2000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f t="shared" si="6"/>
        <v>4000</v>
      </c>
    </row>
    <row r="64" spans="1:15" ht="11.25">
      <c r="A64" s="19">
        <v>75506</v>
      </c>
      <c r="B64" s="17" t="s">
        <v>85</v>
      </c>
      <c r="C64" s="15">
        <v>5170.67</v>
      </c>
      <c r="D64" s="15">
        <v>5170.67</v>
      </c>
      <c r="E64" s="15">
        <v>5170.67</v>
      </c>
      <c r="F64" s="15">
        <v>5170.67</v>
      </c>
      <c r="G64" s="15">
        <v>5170.67</v>
      </c>
      <c r="H64" s="15">
        <v>5170.67</v>
      </c>
      <c r="I64" s="15">
        <v>5170.67</v>
      </c>
      <c r="J64" s="15">
        <v>2141.67</v>
      </c>
      <c r="K64" s="15">
        <v>2141.67</v>
      </c>
      <c r="L64" s="15">
        <v>2141.67</v>
      </c>
      <c r="M64" s="15">
        <v>1667.67</v>
      </c>
      <c r="N64" s="15">
        <v>1667.67</v>
      </c>
      <c r="O64" s="15">
        <f t="shared" si="6"/>
        <v>45955.039999999986</v>
      </c>
    </row>
    <row r="65" spans="1:15" ht="11.25">
      <c r="A65" s="19">
        <v>75507</v>
      </c>
      <c r="B65" s="17" t="s">
        <v>87</v>
      </c>
      <c r="C65" s="15">
        <v>1663.2</v>
      </c>
      <c r="D65" s="15">
        <v>900</v>
      </c>
      <c r="E65" s="15">
        <v>900</v>
      </c>
      <c r="F65" s="15">
        <v>900</v>
      </c>
      <c r="G65" s="15"/>
      <c r="H65" s="15"/>
      <c r="I65" s="15"/>
      <c r="J65" s="15"/>
      <c r="K65" s="15"/>
      <c r="L65" s="15"/>
      <c r="M65" s="15"/>
      <c r="N65" s="15"/>
      <c r="O65" s="15">
        <f t="shared" si="6"/>
        <v>4363.2</v>
      </c>
    </row>
    <row r="66" spans="1:15" ht="11.25">
      <c r="A66" s="19">
        <v>75508</v>
      </c>
      <c r="B66" s="17" t="s">
        <v>88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3500</v>
      </c>
      <c r="K66" s="15">
        <v>0</v>
      </c>
      <c r="L66" s="15">
        <v>0</v>
      </c>
      <c r="M66" s="15">
        <v>0</v>
      </c>
      <c r="N66" s="15">
        <v>3500</v>
      </c>
      <c r="O66" s="15">
        <f t="shared" si="6"/>
        <v>7000</v>
      </c>
    </row>
    <row r="67" spans="1:15" ht="11.25">
      <c r="A67" s="19">
        <v>75608</v>
      </c>
      <c r="B67" s="17" t="s">
        <v>42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f t="shared" si="6"/>
        <v>0</v>
      </c>
    </row>
    <row r="68" spans="1:15" ht="11.25">
      <c r="A68" s="19">
        <v>75609</v>
      </c>
      <c r="B68" s="17" t="s">
        <v>43</v>
      </c>
      <c r="C68" s="15">
        <v>0</v>
      </c>
      <c r="D68" s="15">
        <v>0</v>
      </c>
      <c r="E68" s="15">
        <v>4000</v>
      </c>
      <c r="F68" s="15">
        <v>4000</v>
      </c>
      <c r="G68" s="15">
        <v>7100</v>
      </c>
      <c r="H68" s="15">
        <v>6500</v>
      </c>
      <c r="I68" s="15">
        <v>4000</v>
      </c>
      <c r="J68" s="15">
        <v>4000</v>
      </c>
      <c r="K68" s="15">
        <v>4000</v>
      </c>
      <c r="L68" s="15">
        <v>4000</v>
      </c>
      <c r="M68" s="15">
        <v>4000</v>
      </c>
      <c r="N68" s="15">
        <v>4000</v>
      </c>
      <c r="O68" s="15">
        <f t="shared" si="6"/>
        <v>45600</v>
      </c>
    </row>
    <row r="69" spans="1:15" s="17" customFormat="1" ht="11.25">
      <c r="A69" s="19">
        <v>75610</v>
      </c>
      <c r="B69" s="17" t="s">
        <v>44</v>
      </c>
      <c r="C69" s="15">
        <v>275</v>
      </c>
      <c r="D69" s="15">
        <v>275</v>
      </c>
      <c r="E69" s="15">
        <v>275</v>
      </c>
      <c r="F69" s="15">
        <v>500</v>
      </c>
      <c r="G69" s="15">
        <v>500</v>
      </c>
      <c r="H69" s="15">
        <v>500</v>
      </c>
      <c r="I69" s="15">
        <v>500</v>
      </c>
      <c r="J69" s="15">
        <v>500</v>
      </c>
      <c r="K69" s="15">
        <v>350</v>
      </c>
      <c r="L69" s="15">
        <v>275</v>
      </c>
      <c r="M69" s="15">
        <v>275</v>
      </c>
      <c r="N69" s="15">
        <v>275</v>
      </c>
      <c r="O69" s="15">
        <f t="shared" si="6"/>
        <v>4500</v>
      </c>
    </row>
    <row r="70" spans="1:15" ht="11.25">
      <c r="A70" s="19">
        <v>75612</v>
      </c>
      <c r="B70" s="17" t="s">
        <v>53</v>
      </c>
      <c r="C70" s="15">
        <v>2000</v>
      </c>
      <c r="D70" s="15">
        <v>20000</v>
      </c>
      <c r="E70" s="15">
        <v>2000</v>
      </c>
      <c r="F70" s="15">
        <v>2000</v>
      </c>
      <c r="G70" s="15">
        <v>2500</v>
      </c>
      <c r="H70" s="15">
        <v>2000</v>
      </c>
      <c r="I70" s="15">
        <v>6000</v>
      </c>
      <c r="J70" s="15">
        <v>1000</v>
      </c>
      <c r="K70" s="15">
        <v>2000</v>
      </c>
      <c r="L70" s="15">
        <v>2000</v>
      </c>
      <c r="M70" s="15">
        <v>2000</v>
      </c>
      <c r="N70" s="15">
        <v>3000</v>
      </c>
      <c r="O70" s="15">
        <f t="shared" si="6"/>
        <v>46500</v>
      </c>
    </row>
    <row r="71" spans="1:15" ht="11.25">
      <c r="A71" s="19">
        <v>75613</v>
      </c>
      <c r="B71" s="17" t="s">
        <v>62</v>
      </c>
      <c r="C71" s="15">
        <v>0</v>
      </c>
      <c r="D71" s="15">
        <v>400</v>
      </c>
      <c r="E71" s="15">
        <v>200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5">
        <f t="shared" si="6"/>
        <v>600</v>
      </c>
    </row>
    <row r="72" spans="1:15" s="17" customFormat="1" ht="11.25">
      <c r="A72" s="19">
        <v>68010</v>
      </c>
      <c r="B72" s="17" t="s">
        <v>74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>SUM(C72:N72)</f>
        <v>0</v>
      </c>
    </row>
    <row r="73" spans="3:15" ht="11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2:15" ht="11.25">
      <c r="B74" s="4" t="s">
        <v>50</v>
      </c>
      <c r="C74" s="9">
        <f aca="true" t="shared" si="7" ref="C74:N74">SUM(C49:C73)</f>
        <v>101566.9</v>
      </c>
      <c r="D74" s="9">
        <f t="shared" si="7"/>
        <v>52279.34</v>
      </c>
      <c r="E74" s="9">
        <f t="shared" si="7"/>
        <v>64285.34</v>
      </c>
      <c r="F74" s="9">
        <f t="shared" si="7"/>
        <v>41221.34</v>
      </c>
      <c r="G74" s="9">
        <f t="shared" si="7"/>
        <v>35421.34</v>
      </c>
      <c r="H74" s="9">
        <f t="shared" si="7"/>
        <v>36321.34</v>
      </c>
      <c r="I74" s="9">
        <f t="shared" si="7"/>
        <v>38116.34</v>
      </c>
      <c r="J74" s="9">
        <f t="shared" si="7"/>
        <v>38076.34</v>
      </c>
      <c r="K74" s="9">
        <f t="shared" si="7"/>
        <v>27585.339999999997</v>
      </c>
      <c r="L74" s="9">
        <f t="shared" si="7"/>
        <v>33026.34</v>
      </c>
      <c r="M74" s="9">
        <f t="shared" si="7"/>
        <v>33132.34</v>
      </c>
      <c r="N74" s="9">
        <f t="shared" si="7"/>
        <v>26957.300000000003</v>
      </c>
      <c r="O74" s="9">
        <f>SUM(C74:N74)</f>
        <v>527989.5999999999</v>
      </c>
    </row>
    <row r="75" spans="2:15" ht="11.25">
      <c r="B75" s="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2"/>
    </row>
    <row r="76" spans="3:15" ht="11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2"/>
    </row>
    <row r="77" spans="1:15" ht="11.25">
      <c r="A77" s="131" t="s">
        <v>47</v>
      </c>
      <c r="B77" s="131"/>
      <c r="G77" s="9"/>
      <c r="H77" s="9"/>
      <c r="I77" s="9"/>
      <c r="J77" s="9"/>
      <c r="K77" s="9"/>
      <c r="L77" s="9"/>
      <c r="M77" s="9"/>
      <c r="N77" s="9"/>
      <c r="O77" s="12"/>
    </row>
    <row r="78" spans="1:15" ht="11.25">
      <c r="A78" s="19">
        <v>90208</v>
      </c>
      <c r="B78" s="17" t="s">
        <v>48</v>
      </c>
      <c r="C78" s="18">
        <v>130</v>
      </c>
      <c r="D78" s="18">
        <v>130</v>
      </c>
      <c r="E78" s="18">
        <v>130</v>
      </c>
      <c r="F78" s="18">
        <v>130</v>
      </c>
      <c r="G78" s="18">
        <v>390</v>
      </c>
      <c r="H78" s="18">
        <v>390</v>
      </c>
      <c r="I78" s="18">
        <v>390</v>
      </c>
      <c r="J78" s="18">
        <v>390</v>
      </c>
      <c r="K78" s="18">
        <v>390</v>
      </c>
      <c r="L78" s="18">
        <v>390</v>
      </c>
      <c r="M78" s="18">
        <v>390</v>
      </c>
      <c r="N78" s="18">
        <v>390</v>
      </c>
      <c r="O78" s="16">
        <f>SUM(C78:N78)</f>
        <v>3640</v>
      </c>
    </row>
    <row r="79" spans="1:15" ht="11.25">
      <c r="A79" s="19">
        <v>90608</v>
      </c>
      <c r="B79" s="17" t="s">
        <v>49</v>
      </c>
      <c r="C79" s="18">
        <v>70</v>
      </c>
      <c r="D79" s="18">
        <v>70</v>
      </c>
      <c r="E79" s="18">
        <v>70</v>
      </c>
      <c r="F79" s="18">
        <v>70</v>
      </c>
      <c r="G79" s="18">
        <v>210</v>
      </c>
      <c r="H79" s="18">
        <v>210</v>
      </c>
      <c r="I79" s="18">
        <v>210</v>
      </c>
      <c r="J79" s="18">
        <v>210</v>
      </c>
      <c r="K79" s="18">
        <v>210</v>
      </c>
      <c r="L79" s="18">
        <v>210</v>
      </c>
      <c r="M79" s="18">
        <v>210</v>
      </c>
      <c r="N79" s="18">
        <v>210</v>
      </c>
      <c r="O79" s="16">
        <f>SUM(C79:N79)</f>
        <v>1960</v>
      </c>
    </row>
    <row r="80" spans="3:15" ht="11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2"/>
    </row>
    <row r="81" spans="2:15" ht="11.25">
      <c r="B81" s="4" t="s">
        <v>50</v>
      </c>
      <c r="C81" s="9">
        <f>SUM(C78:C80)</f>
        <v>200</v>
      </c>
      <c r="D81" s="9">
        <f aca="true" t="shared" si="8" ref="D81:N81">SUM(D78:D80)</f>
        <v>200</v>
      </c>
      <c r="E81" s="9">
        <f t="shared" si="8"/>
        <v>200</v>
      </c>
      <c r="F81" s="9">
        <f t="shared" si="8"/>
        <v>200</v>
      </c>
      <c r="G81" s="9">
        <f t="shared" si="8"/>
        <v>600</v>
      </c>
      <c r="H81" s="9">
        <f t="shared" si="8"/>
        <v>600</v>
      </c>
      <c r="I81" s="9">
        <f t="shared" si="8"/>
        <v>600</v>
      </c>
      <c r="J81" s="9">
        <f t="shared" si="8"/>
        <v>600</v>
      </c>
      <c r="K81" s="9">
        <f t="shared" si="8"/>
        <v>600</v>
      </c>
      <c r="L81" s="9">
        <f t="shared" si="8"/>
        <v>600</v>
      </c>
      <c r="M81" s="9">
        <f t="shared" si="8"/>
        <v>600</v>
      </c>
      <c r="N81" s="9">
        <f t="shared" si="8"/>
        <v>600</v>
      </c>
      <c r="O81" s="12">
        <f>SUM(C81:N81)</f>
        <v>5600</v>
      </c>
    </row>
    <row r="82" spans="2:15" ht="11.25">
      <c r="B82" s="4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2"/>
    </row>
    <row r="83" spans="2:15" ht="11.25">
      <c r="B83" s="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2"/>
    </row>
    <row r="84" spans="1:15" ht="11.25">
      <c r="A84" s="131" t="s">
        <v>65</v>
      </c>
      <c r="B84" s="13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2"/>
    </row>
    <row r="85" spans="1:15" ht="11.25">
      <c r="A85" s="2">
        <v>37000</v>
      </c>
      <c r="B85" s="3" t="s">
        <v>63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2">
        <f>SUM(C85:N85)</f>
        <v>0</v>
      </c>
    </row>
    <row r="86" spans="1:15" ht="11.25">
      <c r="A86" s="2">
        <v>38018</v>
      </c>
      <c r="B86" s="2" t="s">
        <v>66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2">
        <f>SUM(C86:N86)</f>
        <v>0</v>
      </c>
    </row>
    <row r="87" spans="1:15" ht="11.25">
      <c r="A87" s="2">
        <v>38108</v>
      </c>
      <c r="B87" s="3" t="s">
        <v>71</v>
      </c>
      <c r="C87" s="9">
        <v>-1600</v>
      </c>
      <c r="D87" s="9">
        <v>-1600</v>
      </c>
      <c r="E87" s="9">
        <v>-1600</v>
      </c>
      <c r="F87" s="9">
        <v>-1600</v>
      </c>
      <c r="G87" s="9">
        <v>-1600</v>
      </c>
      <c r="H87" s="9">
        <v>-1600</v>
      </c>
      <c r="I87" s="9">
        <v>-1600</v>
      </c>
      <c r="J87" s="9">
        <v>-1600</v>
      </c>
      <c r="K87" s="9">
        <v>-1600</v>
      </c>
      <c r="L87" s="9">
        <v>-1600</v>
      </c>
      <c r="M87" s="9">
        <v>-1600</v>
      </c>
      <c r="N87" s="9">
        <v>-1600</v>
      </c>
      <c r="O87" s="12">
        <v>19200</v>
      </c>
    </row>
    <row r="88" spans="1:14" ht="11.25">
      <c r="A88" s="2">
        <v>38109</v>
      </c>
      <c r="B88" s="3" t="s">
        <v>72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5" ht="11.25">
      <c r="A89" s="2">
        <v>31416</v>
      </c>
      <c r="B89" s="3" t="s">
        <v>73</v>
      </c>
      <c r="C89" s="9">
        <v>-14443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2">
        <v>14443</v>
      </c>
    </row>
    <row r="90" spans="1:15" ht="11.25">
      <c r="A90" s="2">
        <v>38608</v>
      </c>
      <c r="B90" s="3" t="s">
        <v>75</v>
      </c>
      <c r="C90" s="9">
        <v>-3740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2">
        <v>3740</v>
      </c>
    </row>
    <row r="91" spans="3:16" ht="11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2"/>
      <c r="P91" s="14"/>
    </row>
    <row r="92" spans="2:15" ht="11.25">
      <c r="B92" s="4" t="s">
        <v>67</v>
      </c>
      <c r="C92" s="9">
        <f>SUM(C85:C91)</f>
        <v>-19783</v>
      </c>
      <c r="D92" s="9">
        <f aca="true" t="shared" si="9" ref="D92:N92">SUM(D85:D91)</f>
        <v>-1600</v>
      </c>
      <c r="E92" s="9">
        <f t="shared" si="9"/>
        <v>-1600</v>
      </c>
      <c r="F92" s="9">
        <f t="shared" si="9"/>
        <v>-1600</v>
      </c>
      <c r="G92" s="9">
        <f t="shared" si="9"/>
        <v>-1600</v>
      </c>
      <c r="H92" s="9">
        <f t="shared" si="9"/>
        <v>-1600</v>
      </c>
      <c r="I92" s="9">
        <f t="shared" si="9"/>
        <v>-1600</v>
      </c>
      <c r="J92" s="9">
        <f t="shared" si="9"/>
        <v>-1600</v>
      </c>
      <c r="K92" s="9">
        <f t="shared" si="9"/>
        <v>-1600</v>
      </c>
      <c r="L92" s="9">
        <f t="shared" si="9"/>
        <v>-1600</v>
      </c>
      <c r="M92" s="9">
        <f t="shared" si="9"/>
        <v>-1600</v>
      </c>
      <c r="N92" s="9">
        <f t="shared" si="9"/>
        <v>-1600</v>
      </c>
      <c r="O92" s="12">
        <f>-SUM(O85:O90)</f>
        <v>-37383</v>
      </c>
    </row>
    <row r="93" spans="2:15" ht="11.25">
      <c r="B93" s="4" t="s">
        <v>20</v>
      </c>
      <c r="C93" s="9">
        <f aca="true" t="shared" si="10" ref="C93:O93">SUM(C92,C81,C74,C47,C29,C17)</f>
        <v>107158.7</v>
      </c>
      <c r="D93" s="9">
        <f t="shared" si="10"/>
        <v>80154.14</v>
      </c>
      <c r="E93" s="9">
        <f t="shared" si="10"/>
        <v>85056.59</v>
      </c>
      <c r="F93" s="9">
        <f t="shared" si="10"/>
        <v>65321.14</v>
      </c>
      <c r="G93" s="9">
        <f t="shared" si="10"/>
        <v>51651.53999999999</v>
      </c>
      <c r="H93" s="9">
        <f t="shared" si="10"/>
        <v>54052.53999999999</v>
      </c>
      <c r="I93" s="9">
        <f t="shared" si="10"/>
        <v>60912.53999999999</v>
      </c>
      <c r="J93" s="9">
        <f t="shared" si="10"/>
        <v>58572.53999999999</v>
      </c>
      <c r="K93" s="9">
        <f t="shared" si="10"/>
        <v>44627.409999999996</v>
      </c>
      <c r="L93" s="9">
        <f t="shared" si="10"/>
        <v>58443.409999999996</v>
      </c>
      <c r="M93" s="9">
        <f t="shared" si="10"/>
        <v>52196.409999999996</v>
      </c>
      <c r="N93" s="9">
        <f t="shared" si="10"/>
        <v>56386.700000000004</v>
      </c>
      <c r="O93" s="9">
        <f t="shared" si="10"/>
        <v>774533.6599999999</v>
      </c>
    </row>
    <row r="94" spans="3:15" ht="11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2"/>
    </row>
    <row r="95" spans="3:15" ht="11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2"/>
    </row>
    <row r="96" spans="3:15" ht="11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2"/>
    </row>
    <row r="97" spans="3:15" ht="11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2"/>
    </row>
    <row r="98" spans="3:15" ht="11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2"/>
    </row>
    <row r="99" spans="3:15" ht="11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2"/>
    </row>
    <row r="100" spans="3:15" ht="11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2"/>
    </row>
    <row r="101" spans="3:15" ht="11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2"/>
    </row>
    <row r="102" spans="3:15" ht="11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2"/>
    </row>
    <row r="103" spans="3:15" ht="11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2"/>
    </row>
    <row r="104" spans="3:15" ht="11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2"/>
    </row>
    <row r="105" spans="3:15" ht="11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2"/>
    </row>
    <row r="106" spans="3:15" ht="11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2"/>
    </row>
    <row r="107" spans="3:15" ht="11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2"/>
    </row>
    <row r="108" spans="3:15" ht="11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2"/>
    </row>
    <row r="109" spans="3:15" ht="11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2"/>
    </row>
    <row r="110" spans="3:15" ht="11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2"/>
    </row>
    <row r="111" spans="3:15" ht="11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2"/>
    </row>
    <row r="112" spans="3:15" ht="11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2"/>
    </row>
    <row r="113" spans="3:15" ht="11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2"/>
    </row>
    <row r="114" spans="3:15" ht="11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2"/>
    </row>
    <row r="115" spans="3:15" ht="11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2"/>
    </row>
    <row r="116" spans="3:15" ht="11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2"/>
    </row>
    <row r="117" spans="3:15" ht="11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2"/>
    </row>
    <row r="118" spans="3:15" ht="11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2"/>
    </row>
    <row r="119" spans="3:15" ht="11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2"/>
    </row>
    <row r="120" spans="3:15" ht="11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2"/>
    </row>
    <row r="121" spans="3:15" ht="11.2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2"/>
    </row>
    <row r="122" spans="3:15" ht="11.2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2"/>
    </row>
    <row r="123" spans="3:15" ht="11.2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2"/>
    </row>
    <row r="124" spans="3:15" ht="11.2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2"/>
    </row>
    <row r="125" spans="3:15" ht="11.2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2"/>
    </row>
    <row r="126" spans="3:15" ht="11.2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2"/>
    </row>
    <row r="127" spans="3:15" ht="11.2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2"/>
    </row>
    <row r="128" spans="3:15" ht="11.2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2"/>
    </row>
    <row r="129" spans="3:15" ht="11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2"/>
    </row>
    <row r="130" spans="3:15" ht="11.2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2"/>
    </row>
    <row r="131" spans="3:15" ht="11.2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2"/>
    </row>
    <row r="132" spans="3:15" ht="11.2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2"/>
    </row>
    <row r="133" spans="3:15" ht="11.2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2"/>
    </row>
    <row r="134" spans="3:15" ht="11.2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2"/>
    </row>
    <row r="135" spans="3:15" ht="11.2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2"/>
    </row>
    <row r="136" spans="3:15" ht="11.2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2"/>
    </row>
    <row r="137" spans="3:15" ht="11.2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2"/>
    </row>
    <row r="138" spans="3:15" ht="11.2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2"/>
    </row>
    <row r="139" spans="3:15" ht="11.2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2"/>
    </row>
    <row r="140" spans="3:15" ht="11.2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2"/>
    </row>
    <row r="141" spans="3:15" ht="11.2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2"/>
    </row>
    <row r="142" spans="3:15" ht="11.2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2"/>
    </row>
    <row r="143" spans="3:15" ht="11.2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2"/>
    </row>
    <row r="144" spans="3:15" ht="11.2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2"/>
    </row>
    <row r="145" spans="3:15" ht="11.2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2"/>
    </row>
    <row r="146" spans="3:15" ht="11.2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2"/>
    </row>
    <row r="147" spans="3:15" ht="11.2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2"/>
    </row>
    <row r="148" spans="3:15" ht="11.2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2"/>
    </row>
    <row r="149" spans="3:15" ht="11.2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2"/>
    </row>
    <row r="150" spans="3:15" ht="11.2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2"/>
    </row>
    <row r="151" spans="3:15" ht="11.2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2"/>
    </row>
    <row r="152" spans="3:15" ht="11.2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2"/>
    </row>
    <row r="153" spans="3:15" ht="11.2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2"/>
    </row>
    <row r="154" spans="3:15" ht="11.2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2"/>
    </row>
    <row r="155" spans="3:15" ht="11.2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2"/>
    </row>
    <row r="156" spans="3:15" ht="11.2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2"/>
    </row>
    <row r="157" spans="3:15" ht="11.2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2"/>
    </row>
    <row r="158" spans="3:15" ht="11.2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2"/>
    </row>
    <row r="159" spans="3:15" ht="11.2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2"/>
    </row>
    <row r="160" spans="3:15" ht="11.2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2"/>
    </row>
    <row r="161" spans="3:15" ht="11.2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2"/>
    </row>
    <row r="162" spans="3:15" ht="11.2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2"/>
    </row>
    <row r="163" spans="3:15" ht="11.2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2"/>
    </row>
    <row r="164" spans="3:15" ht="11.2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2"/>
    </row>
    <row r="165" spans="3:15" ht="11.2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2"/>
    </row>
    <row r="166" spans="3:15" ht="11.2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2"/>
    </row>
    <row r="167" spans="3:15" ht="11.2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2"/>
    </row>
    <row r="168" spans="3:15" ht="11.2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2"/>
    </row>
    <row r="169" spans="3:15" ht="11.2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2"/>
    </row>
    <row r="170" spans="3:15" ht="11.2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2"/>
    </row>
    <row r="171" spans="3:15" ht="11.2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2"/>
    </row>
    <row r="172" spans="3:15" ht="11.2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2"/>
    </row>
    <row r="173" spans="3:15" ht="11.2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2"/>
    </row>
    <row r="174" spans="3:15" ht="11.2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2"/>
    </row>
    <row r="175" spans="3:15" ht="11.2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2"/>
    </row>
    <row r="176" spans="3:15" ht="11.2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2"/>
    </row>
    <row r="177" spans="3:15" ht="11.2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2"/>
    </row>
    <row r="178" spans="3:15" ht="11.2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2"/>
    </row>
    <row r="179" spans="3:15" ht="11.2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2"/>
    </row>
    <row r="180" spans="3:15" ht="11.2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2"/>
    </row>
    <row r="181" spans="3:15" ht="11.2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2"/>
    </row>
    <row r="182" spans="3:15" ht="11.2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2"/>
    </row>
    <row r="183" spans="3:15" ht="11.2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2"/>
    </row>
    <row r="184" spans="3:15" ht="11.2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2"/>
    </row>
    <row r="185" spans="3:15" ht="11.2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2"/>
    </row>
    <row r="186" spans="3:15" ht="11.2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2"/>
    </row>
    <row r="187" spans="3:15" ht="11.2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2"/>
    </row>
    <row r="188" spans="3:15" ht="11.2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2"/>
    </row>
    <row r="189" spans="3:15" ht="11.2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2"/>
    </row>
    <row r="190" spans="3:15" ht="11.2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2"/>
    </row>
    <row r="191" spans="3:15" ht="11.2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2"/>
    </row>
    <row r="192" spans="3:15" ht="11.2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2"/>
    </row>
    <row r="193" spans="3:15" ht="11.2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2"/>
    </row>
    <row r="194" spans="3:15" ht="11.2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2"/>
    </row>
    <row r="195" spans="3:15" ht="11.2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2"/>
    </row>
    <row r="196" spans="3:15" ht="11.2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2"/>
    </row>
    <row r="197" spans="3:15" ht="11.2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2"/>
    </row>
    <row r="198" spans="3:15" ht="11.2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2"/>
    </row>
    <row r="199" spans="3:15" ht="11.2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2"/>
    </row>
    <row r="200" spans="3:15" ht="11.2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2"/>
    </row>
    <row r="201" spans="3:15" ht="11.2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2"/>
    </row>
    <row r="202" spans="3:15" ht="11.2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2"/>
    </row>
    <row r="203" spans="3:15" ht="11.2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2"/>
    </row>
    <row r="204" spans="3:15" ht="11.2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2"/>
    </row>
    <row r="205" spans="3:15" ht="11.2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2"/>
    </row>
    <row r="206" spans="3:15" ht="11.2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2"/>
    </row>
    <row r="207" spans="3:15" ht="11.2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2"/>
    </row>
    <row r="208" spans="3:15" ht="11.2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2"/>
    </row>
    <row r="209" spans="3:15" ht="11.2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2"/>
    </row>
    <row r="210" spans="3:15" ht="11.2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2"/>
    </row>
    <row r="211" spans="3:15" ht="11.2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2"/>
    </row>
    <row r="212" spans="3:15" ht="11.2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2"/>
    </row>
    <row r="213" spans="3:15" ht="11.2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2"/>
    </row>
    <row r="214" spans="3:15" ht="11.2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2"/>
    </row>
    <row r="215" spans="3:15" ht="11.2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2"/>
    </row>
    <row r="216" spans="3:15" ht="11.2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2"/>
    </row>
    <row r="217" spans="3:15" ht="11.2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2"/>
    </row>
    <row r="218" spans="3:15" ht="11.2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2"/>
    </row>
    <row r="219" spans="3:15" ht="11.2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2"/>
    </row>
    <row r="220" spans="3:15" ht="11.2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2"/>
    </row>
    <row r="221" spans="3:15" ht="11.2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2"/>
    </row>
    <row r="222" spans="3:15" ht="11.2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2"/>
    </row>
    <row r="223" spans="3:15" ht="11.2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2"/>
    </row>
    <row r="224" spans="3:15" ht="11.2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2"/>
    </row>
    <row r="225" spans="3:15" ht="11.2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2"/>
    </row>
    <row r="226" spans="3:15" ht="11.2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2"/>
    </row>
    <row r="227" spans="3:15" ht="11.2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2"/>
    </row>
    <row r="228" spans="3:15" ht="11.2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2"/>
    </row>
    <row r="229" spans="3:15" ht="11.2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2"/>
    </row>
    <row r="230" spans="3:15" ht="11.2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2"/>
    </row>
    <row r="231" spans="3:15" ht="11.2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2"/>
    </row>
    <row r="232" spans="3:15" ht="11.2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2"/>
    </row>
    <row r="233" spans="3:15" ht="11.2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2"/>
    </row>
    <row r="234" spans="3:15" ht="11.2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2"/>
    </row>
    <row r="235" spans="3:15" ht="11.2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2"/>
    </row>
    <row r="236" spans="3:15" ht="11.2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2"/>
    </row>
    <row r="237" spans="3:15" ht="11.2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2"/>
    </row>
    <row r="238" spans="3:15" ht="11.2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2"/>
    </row>
    <row r="239" spans="3:15" ht="11.2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2"/>
    </row>
    <row r="240" spans="3:15" ht="11.2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12"/>
    </row>
    <row r="241" spans="3:15" ht="11.2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2"/>
    </row>
    <row r="242" spans="3:15" ht="11.2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2"/>
    </row>
    <row r="243" spans="3:15" ht="11.2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2"/>
    </row>
    <row r="244" spans="3:15" ht="11.2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2"/>
    </row>
    <row r="245" spans="3:15" ht="11.2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2"/>
    </row>
    <row r="246" spans="3:15" ht="11.2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2"/>
    </row>
    <row r="247" spans="3:15" ht="11.2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2"/>
    </row>
    <row r="248" spans="3:15" ht="11.2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2"/>
    </row>
    <row r="249" spans="3:15" ht="11.2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2"/>
    </row>
    <row r="250" spans="3:15" ht="11.2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2"/>
    </row>
    <row r="251" spans="3:15" ht="11.2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2"/>
    </row>
    <row r="252" spans="3:15" ht="11.2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2"/>
    </row>
    <row r="253" spans="3:15" ht="11.2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2"/>
    </row>
    <row r="254" spans="3:15" ht="11.2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12"/>
    </row>
    <row r="255" spans="3:15" ht="11.2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2"/>
    </row>
    <row r="256" spans="3:15" ht="11.2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12"/>
    </row>
    <row r="257" spans="3:15" ht="11.2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12"/>
    </row>
    <row r="258" spans="3:15" ht="11.2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12"/>
    </row>
    <row r="259" spans="3:15" ht="11.2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12"/>
    </row>
    <row r="260" spans="3:15" ht="11.2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12"/>
    </row>
    <row r="261" spans="3:15" ht="11.2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12"/>
    </row>
    <row r="262" spans="3:15" ht="11.2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12"/>
    </row>
    <row r="263" spans="3:15" ht="11.2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12"/>
    </row>
    <row r="264" spans="3:15" ht="11.2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12"/>
    </row>
    <row r="265" spans="3:15" ht="11.2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12"/>
    </row>
    <row r="266" spans="3:15" ht="11.2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12"/>
    </row>
    <row r="267" spans="3:15" ht="11.2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12"/>
    </row>
    <row r="268" spans="3:15" ht="11.2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12"/>
    </row>
    <row r="269" spans="3:15" ht="11.2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12"/>
    </row>
    <row r="270" spans="3:15" ht="11.2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12"/>
    </row>
    <row r="271" spans="3:15" ht="11.2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12"/>
    </row>
    <row r="272" spans="3:15" ht="11.2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12"/>
    </row>
    <row r="273" spans="3:15" ht="11.2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12"/>
    </row>
    <row r="274" spans="3:15" ht="11.2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12"/>
    </row>
    <row r="275" spans="3:15" ht="11.2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12"/>
    </row>
    <row r="276" spans="3:15" ht="11.2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12"/>
    </row>
    <row r="277" spans="3:15" ht="11.2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12"/>
    </row>
    <row r="278" spans="3:15" ht="11.2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12"/>
    </row>
    <row r="279" spans="3:15" ht="11.2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12"/>
    </row>
    <row r="280" spans="3:15" ht="11.2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12"/>
    </row>
    <row r="281" spans="3:15" ht="11.2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12"/>
    </row>
    <row r="282" spans="3:15" ht="11.2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12"/>
    </row>
    <row r="283" spans="3:15" ht="11.2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12"/>
    </row>
    <row r="284" spans="3:15" ht="11.2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12"/>
    </row>
    <row r="285" spans="3:15" ht="11.2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12"/>
    </row>
    <row r="286" spans="3:15" ht="11.2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12"/>
    </row>
    <row r="287" spans="3:15" ht="11.2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12"/>
    </row>
    <row r="288" spans="3:15" ht="11.2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12"/>
    </row>
    <row r="289" spans="3:15" ht="11.2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12"/>
    </row>
    <row r="290" spans="3:15" ht="11.2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12"/>
    </row>
    <row r="291" spans="3:15" ht="11.2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12"/>
    </row>
    <row r="292" spans="3:15" ht="11.2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12"/>
    </row>
    <row r="293" spans="3:15" ht="11.2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12"/>
    </row>
    <row r="294" spans="3:15" ht="11.2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12"/>
    </row>
    <row r="295" spans="3:15" ht="11.2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12"/>
    </row>
    <row r="296" spans="3:15" ht="11.2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12"/>
    </row>
    <row r="297" spans="3:15" ht="11.2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12"/>
    </row>
    <row r="298" spans="3:15" ht="11.2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12"/>
    </row>
    <row r="299" spans="3:15" ht="11.2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12"/>
    </row>
    <row r="300" spans="3:15" ht="11.2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12"/>
    </row>
    <row r="301" spans="3:15" ht="11.2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12"/>
    </row>
    <row r="302" spans="3:15" ht="11.2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12"/>
    </row>
    <row r="303" spans="3:15" ht="11.2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12"/>
    </row>
    <row r="304" spans="3:15" ht="11.2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12"/>
    </row>
    <row r="305" spans="3:15" ht="11.2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12"/>
    </row>
    <row r="306" spans="3:15" ht="11.2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12"/>
    </row>
    <row r="307" spans="3:15" ht="11.2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12"/>
    </row>
    <row r="308" spans="3:15" ht="11.2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12"/>
    </row>
    <row r="309" spans="3:15" ht="11.2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12"/>
    </row>
    <row r="310" spans="3:15" ht="11.2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12"/>
    </row>
    <row r="311" spans="3:15" ht="11.2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12"/>
    </row>
    <row r="312" spans="3:15" ht="11.2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12"/>
    </row>
    <row r="313" spans="3:15" ht="11.2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12"/>
    </row>
    <row r="314" spans="3:15" ht="11.2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12"/>
    </row>
    <row r="315" spans="3:15" ht="11.2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12"/>
    </row>
    <row r="316" spans="3:15" ht="11.2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12"/>
    </row>
    <row r="317" spans="3:15" ht="11.2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12"/>
    </row>
    <row r="318" spans="3:15" ht="11.2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12"/>
    </row>
    <row r="319" spans="3:15" ht="11.2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12"/>
    </row>
    <row r="320" spans="3:15" ht="11.2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12"/>
    </row>
    <row r="321" spans="3:15" ht="11.2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12"/>
    </row>
    <row r="322" spans="3:15" ht="11.2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12"/>
    </row>
    <row r="323" spans="3:15" ht="11.2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12"/>
    </row>
    <row r="324" spans="3:15" ht="11.2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12"/>
    </row>
    <row r="325" spans="3:15" ht="11.2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12"/>
    </row>
    <row r="326" spans="3:15" ht="11.2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12"/>
    </row>
    <row r="327" spans="3:15" ht="11.2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12"/>
    </row>
    <row r="328" spans="3:15" ht="11.2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12"/>
    </row>
    <row r="329" spans="3:15" ht="11.2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12"/>
    </row>
    <row r="330" spans="3:15" ht="11.2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12"/>
    </row>
    <row r="331" spans="3:15" ht="11.2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12"/>
    </row>
    <row r="332" spans="3:15" ht="11.2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12"/>
    </row>
    <row r="333" spans="3:15" ht="11.2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12"/>
    </row>
    <row r="334" spans="3:15" ht="11.2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12"/>
    </row>
    <row r="335" spans="3:15" ht="11.2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12"/>
    </row>
    <row r="336" spans="3:15" ht="11.2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12"/>
    </row>
    <row r="337" spans="3:15" ht="11.2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12"/>
    </row>
    <row r="338" spans="3:15" ht="11.2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12"/>
    </row>
    <row r="339" spans="3:15" ht="11.2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12"/>
    </row>
    <row r="340" spans="3:15" ht="11.2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12"/>
    </row>
    <row r="341" spans="3:15" ht="11.2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12"/>
    </row>
    <row r="342" spans="3:15" ht="11.2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12"/>
    </row>
    <row r="343" spans="3:15" ht="11.2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12"/>
    </row>
    <row r="344" spans="3:15" ht="11.2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12"/>
    </row>
    <row r="345" spans="3:15" ht="11.2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12"/>
    </row>
    <row r="346" spans="3:15" ht="11.2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12"/>
    </row>
    <row r="347" spans="3:15" ht="11.2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12"/>
    </row>
    <row r="348" spans="3:15" ht="11.2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12"/>
    </row>
    <row r="349" spans="3:15" ht="11.2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12"/>
    </row>
    <row r="350" spans="3:15" ht="11.2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12"/>
    </row>
    <row r="351" spans="3:15" ht="11.2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12"/>
    </row>
    <row r="352" spans="3:15" ht="11.2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2"/>
    </row>
    <row r="353" spans="3:15" ht="11.2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12"/>
    </row>
    <row r="354" spans="3:15" ht="11.2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12"/>
    </row>
    <row r="355" spans="3:15" ht="11.2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12"/>
    </row>
    <row r="356" spans="3:15" ht="11.2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12"/>
    </row>
    <row r="357" spans="3:15" ht="11.2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12"/>
    </row>
    <row r="358" spans="3:15" ht="11.2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12"/>
    </row>
    <row r="359" spans="3:15" ht="11.2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12"/>
    </row>
    <row r="360" spans="3:15" ht="11.2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12"/>
    </row>
    <row r="361" spans="3:15" ht="11.2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12"/>
    </row>
    <row r="362" spans="3:15" ht="11.2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12"/>
    </row>
    <row r="363" spans="3:15" ht="11.2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12"/>
    </row>
    <row r="364" spans="3:15" ht="11.2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12"/>
    </row>
    <row r="365" spans="3:15" ht="11.2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12"/>
    </row>
    <row r="366" spans="3:15" ht="11.2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12"/>
    </row>
    <row r="367" spans="3:15" ht="11.2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12"/>
    </row>
    <row r="368" spans="3:15" ht="11.2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12"/>
    </row>
    <row r="369" spans="3:15" ht="11.2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12"/>
    </row>
    <row r="370" spans="3:15" ht="11.2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12"/>
    </row>
    <row r="371" spans="3:15" ht="11.2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12"/>
    </row>
    <row r="372" spans="3:15" ht="11.2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12"/>
    </row>
    <row r="373" spans="3:15" ht="11.2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12"/>
    </row>
    <row r="374" spans="3:15" ht="11.2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12"/>
    </row>
    <row r="375" spans="3:15" ht="11.2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12"/>
    </row>
    <row r="376" spans="3:15" ht="11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12"/>
    </row>
    <row r="377" spans="3:15" ht="11.2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12"/>
    </row>
    <row r="378" spans="3:15" ht="11.2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12"/>
    </row>
    <row r="379" spans="3:15" ht="11.2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12"/>
    </row>
    <row r="380" spans="3:15" ht="11.2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12"/>
    </row>
    <row r="381" spans="3:15" ht="11.2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12"/>
    </row>
    <row r="382" spans="3:15" ht="11.2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12"/>
    </row>
    <row r="383" spans="3:15" ht="11.2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12"/>
    </row>
    <row r="384" spans="3:15" ht="11.2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12"/>
    </row>
    <row r="385" spans="3:15" ht="11.2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12"/>
    </row>
    <row r="386" spans="3:15" ht="11.2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12"/>
    </row>
    <row r="387" spans="3:15" ht="11.2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12"/>
    </row>
    <row r="388" spans="3:15" ht="11.2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12"/>
    </row>
    <row r="389" spans="3:15" ht="11.2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12"/>
    </row>
    <row r="390" spans="3:15" ht="11.2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12"/>
    </row>
    <row r="391" spans="3:15" ht="11.2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12"/>
    </row>
    <row r="392" spans="3:15" ht="11.2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12"/>
    </row>
    <row r="393" spans="3:15" ht="11.2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12"/>
    </row>
    <row r="394" spans="3:15" ht="11.2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12"/>
    </row>
    <row r="395" spans="3:15" ht="11.2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12"/>
    </row>
    <row r="396" spans="3:15" ht="11.2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12"/>
    </row>
    <row r="397" spans="3:15" ht="11.2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12"/>
    </row>
    <row r="398" spans="3:15" ht="11.2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12"/>
    </row>
    <row r="399" spans="3:15" ht="11.2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12"/>
    </row>
    <row r="400" spans="3:15" ht="11.2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12"/>
    </row>
    <row r="401" spans="3:15" ht="11.2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12"/>
    </row>
    <row r="402" spans="3:15" ht="11.2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12"/>
    </row>
    <row r="403" spans="3:15" ht="11.2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12"/>
    </row>
    <row r="404" spans="3:15" ht="11.2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12"/>
    </row>
    <row r="405" spans="3:15" ht="11.2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2"/>
    </row>
    <row r="406" spans="3:15" ht="11.2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12"/>
    </row>
    <row r="407" spans="3:15" ht="11.2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12"/>
    </row>
    <row r="408" spans="3:15" ht="11.2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12"/>
    </row>
    <row r="409" spans="3:15" ht="11.2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12"/>
    </row>
    <row r="410" spans="3:15" ht="11.2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12"/>
    </row>
    <row r="411" spans="3:15" ht="11.2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12"/>
    </row>
    <row r="412" spans="3:15" ht="11.2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12"/>
    </row>
    <row r="413" spans="3:15" ht="11.2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2"/>
    </row>
    <row r="414" spans="3:15" ht="11.2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12"/>
    </row>
    <row r="415" spans="3:15" ht="11.2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12"/>
    </row>
    <row r="416" spans="3:15" ht="11.2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12"/>
    </row>
    <row r="417" spans="3:15" ht="11.2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12"/>
    </row>
    <row r="418" spans="3:15" ht="11.2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12"/>
    </row>
    <row r="419" spans="3:15" ht="11.2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12"/>
    </row>
    <row r="420" spans="3:15" ht="11.2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12"/>
    </row>
    <row r="421" spans="3:15" ht="11.2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12"/>
    </row>
    <row r="422" spans="3:15" ht="11.2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12"/>
    </row>
    <row r="423" spans="3:15" ht="11.2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12"/>
    </row>
    <row r="424" spans="3:15" ht="11.2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12"/>
    </row>
    <row r="425" spans="3:15" ht="11.2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12"/>
    </row>
    <row r="426" spans="3:15" ht="11.2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12"/>
    </row>
    <row r="427" spans="3:15" ht="11.2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12"/>
    </row>
    <row r="428" spans="3:15" ht="11.2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12"/>
    </row>
    <row r="429" spans="3:15" ht="11.2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12"/>
    </row>
    <row r="430" spans="3:15" ht="11.2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12"/>
    </row>
    <row r="431" spans="3:15" ht="11.2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12"/>
    </row>
    <row r="432" spans="3:15" ht="11.2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12"/>
    </row>
    <row r="433" spans="3:15" ht="11.2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12"/>
    </row>
    <row r="434" spans="3:15" ht="11.2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12"/>
    </row>
    <row r="435" spans="3:15" ht="11.2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12"/>
    </row>
    <row r="436" spans="3:15" ht="11.2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12"/>
    </row>
    <row r="437" spans="3:15" ht="11.2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12"/>
    </row>
    <row r="438" spans="3:15" ht="11.2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12"/>
    </row>
    <row r="439" spans="3:15" ht="11.2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12"/>
    </row>
    <row r="440" spans="3:15" ht="11.2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12"/>
    </row>
    <row r="441" spans="3:15" ht="11.2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12"/>
    </row>
    <row r="442" spans="3:15" ht="11.2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12"/>
    </row>
    <row r="443" spans="3:15" ht="11.2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12"/>
    </row>
    <row r="444" spans="3:15" ht="11.2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12"/>
    </row>
    <row r="445" spans="3:15" ht="11.2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12"/>
    </row>
    <row r="446" spans="3:15" ht="11.2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12"/>
    </row>
    <row r="447" spans="3:15" ht="11.2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12"/>
    </row>
    <row r="448" spans="3:15" ht="11.2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12"/>
    </row>
    <row r="449" spans="3:15" ht="11.2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12"/>
    </row>
    <row r="450" spans="3:15" ht="11.2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12"/>
    </row>
    <row r="451" spans="3:15" ht="11.2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12"/>
    </row>
    <row r="452" spans="3:15" ht="11.2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12"/>
    </row>
    <row r="453" spans="3:15" ht="11.2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12"/>
    </row>
    <row r="454" spans="3:15" ht="11.25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12"/>
    </row>
    <row r="455" spans="3:15" ht="11.25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12"/>
    </row>
    <row r="456" spans="3:15" ht="11.25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12"/>
    </row>
    <row r="457" spans="3:15" ht="11.25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12"/>
    </row>
    <row r="458" spans="3:15" ht="11.25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12"/>
    </row>
    <row r="459" spans="3:15" ht="11.25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12"/>
    </row>
    <row r="460" spans="3:15" ht="11.25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12"/>
    </row>
    <row r="461" spans="3:15" ht="11.25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12"/>
    </row>
    <row r="462" spans="3:15" ht="11.25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12"/>
    </row>
    <row r="463" spans="3:15" ht="11.25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12"/>
    </row>
    <row r="464" spans="3:15" ht="11.25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12"/>
    </row>
    <row r="465" spans="3:15" ht="11.25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12"/>
    </row>
    <row r="466" spans="3:15" ht="11.25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12"/>
    </row>
    <row r="467" spans="3:15" ht="11.25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12"/>
    </row>
    <row r="468" spans="3:15" ht="11.25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12"/>
    </row>
    <row r="469" spans="3:15" ht="11.25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12"/>
    </row>
    <row r="470" spans="3:15" ht="11.25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12"/>
    </row>
    <row r="471" spans="3:15" ht="11.25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12"/>
    </row>
    <row r="472" spans="3:15" ht="11.25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12"/>
    </row>
    <row r="473" spans="3:15" ht="11.25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12"/>
    </row>
    <row r="474" spans="3:15" ht="11.25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12"/>
    </row>
    <row r="475" spans="3:15" ht="11.25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12"/>
    </row>
    <row r="476" spans="3:15" ht="11.25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12"/>
    </row>
    <row r="477" spans="3:15" ht="11.25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12"/>
    </row>
    <row r="478" spans="3:15" ht="11.25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12"/>
    </row>
    <row r="479" spans="3:15" ht="11.25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12"/>
    </row>
    <row r="480" spans="3:15" ht="11.25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12"/>
    </row>
    <row r="481" spans="3:15" ht="11.25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12"/>
    </row>
    <row r="482" spans="3:15" ht="11.25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12"/>
    </row>
    <row r="483" spans="3:15" ht="11.25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12"/>
    </row>
    <row r="484" spans="3:15" ht="11.25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12"/>
    </row>
    <row r="485" spans="3:15" ht="11.25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12"/>
    </row>
    <row r="486" spans="3:15" ht="11.25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12"/>
    </row>
    <row r="487" spans="3:15" ht="11.25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12"/>
    </row>
    <row r="488" spans="3:15" ht="11.25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12"/>
    </row>
    <row r="489" spans="3:15" ht="11.25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12"/>
    </row>
    <row r="490" spans="3:15" ht="11.25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12"/>
    </row>
    <row r="491" spans="3:15" ht="11.25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12"/>
    </row>
    <row r="492" spans="3:15" ht="11.25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12"/>
    </row>
    <row r="493" spans="3:15" ht="11.25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12"/>
    </row>
    <row r="494" spans="3:15" ht="11.25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12"/>
    </row>
    <row r="495" spans="3:15" ht="11.25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12"/>
    </row>
    <row r="496" spans="3:15" ht="11.25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12"/>
    </row>
    <row r="497" spans="3:15" ht="11.25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12"/>
    </row>
    <row r="498" spans="3:15" ht="11.25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12"/>
    </row>
    <row r="499" spans="3:15" ht="11.25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12"/>
    </row>
    <row r="500" spans="3:15" ht="11.25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12"/>
    </row>
    <row r="501" spans="3:15" ht="11.25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12"/>
    </row>
    <row r="502" spans="3:15" ht="11.25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12"/>
    </row>
    <row r="503" spans="3:15" ht="11.25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12"/>
    </row>
    <row r="504" spans="3:15" ht="11.25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12"/>
    </row>
    <row r="505" spans="3:15" ht="11.25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12"/>
    </row>
    <row r="506" spans="3:15" ht="11.25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12"/>
    </row>
    <row r="507" spans="3:15" ht="11.25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12"/>
    </row>
    <row r="508" spans="3:15" ht="11.25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12"/>
    </row>
    <row r="509" spans="3:15" ht="11.25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12"/>
    </row>
    <row r="510" spans="3:15" ht="11.25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12"/>
    </row>
    <row r="511" spans="3:15" ht="11.25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12"/>
    </row>
    <row r="512" spans="3:15" ht="11.25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12"/>
    </row>
    <row r="513" spans="3:15" ht="11.25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12"/>
    </row>
    <row r="514" spans="3:15" ht="11.25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12"/>
    </row>
    <row r="515" spans="3:15" ht="11.25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12"/>
    </row>
    <row r="516" spans="3:15" ht="11.25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12"/>
    </row>
    <row r="517" spans="3:15" ht="11.25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12"/>
    </row>
    <row r="518" spans="3:15" ht="11.25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12"/>
    </row>
    <row r="519" spans="3:15" ht="11.25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12"/>
    </row>
    <row r="520" spans="3:15" ht="11.25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12"/>
    </row>
    <row r="521" spans="3:15" ht="11.25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12"/>
    </row>
    <row r="522" spans="3:15" ht="11.25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12"/>
    </row>
    <row r="523" spans="3:15" ht="11.25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12"/>
    </row>
    <row r="524" spans="3:15" ht="11.25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12"/>
    </row>
    <row r="525" spans="3:15" ht="11.25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12"/>
    </row>
    <row r="526" spans="3:15" ht="11.25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12"/>
    </row>
    <row r="527" spans="3:15" ht="11.25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12"/>
    </row>
    <row r="528" spans="3:15" ht="11.25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12"/>
    </row>
    <row r="529" spans="3:15" ht="11.25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12"/>
    </row>
    <row r="530" spans="3:15" ht="11.25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12"/>
    </row>
    <row r="531" spans="3:15" ht="11.25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12"/>
    </row>
    <row r="532" spans="3:15" ht="11.25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12"/>
    </row>
    <row r="533" spans="3:15" ht="11.25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12"/>
    </row>
    <row r="534" spans="3:15" ht="11.25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12"/>
    </row>
    <row r="535" spans="3:15" ht="11.25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12"/>
    </row>
    <row r="536" spans="3:15" ht="11.25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12"/>
    </row>
    <row r="537" spans="3:15" ht="11.25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12"/>
    </row>
    <row r="538" spans="3:15" ht="11.25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12"/>
    </row>
    <row r="539" spans="3:15" ht="11.25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12"/>
    </row>
    <row r="540" spans="3:15" ht="11.25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12"/>
    </row>
    <row r="541" spans="3:15" ht="11.25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12"/>
    </row>
    <row r="542" spans="3:15" ht="11.25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12"/>
    </row>
    <row r="543" spans="3:15" ht="11.25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12"/>
    </row>
    <row r="544" spans="3:15" ht="11.25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12"/>
    </row>
    <row r="545" spans="3:15" ht="11.25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12"/>
    </row>
    <row r="546" spans="3:15" ht="11.25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12"/>
    </row>
    <row r="547" spans="3:15" ht="11.25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12"/>
    </row>
    <row r="548" spans="3:15" ht="11.25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12"/>
    </row>
    <row r="549" spans="3:15" ht="11.25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12"/>
    </row>
    <row r="550" spans="3:15" ht="11.25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12"/>
    </row>
    <row r="551" spans="3:15" ht="11.25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12"/>
    </row>
    <row r="552" spans="3:15" ht="11.25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12"/>
    </row>
    <row r="553" spans="3:15" ht="11.25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12"/>
    </row>
    <row r="554" spans="3:15" ht="11.25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12"/>
    </row>
    <row r="555" spans="3:15" ht="11.25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12"/>
    </row>
    <row r="556" spans="3:15" ht="11.25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2"/>
    </row>
    <row r="557" spans="3:15" ht="11.25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12"/>
    </row>
    <row r="558" spans="3:15" ht="11.25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12"/>
    </row>
    <row r="559" spans="3:15" ht="11.25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12"/>
    </row>
    <row r="560" spans="3:15" ht="11.25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12"/>
    </row>
    <row r="561" spans="3:15" ht="11.25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12"/>
    </row>
    <row r="562" spans="3:15" ht="11.25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12"/>
    </row>
    <row r="563" spans="3:15" ht="11.25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12"/>
    </row>
    <row r="564" spans="3:15" ht="11.25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12"/>
    </row>
    <row r="565" spans="3:15" ht="11.25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12"/>
    </row>
    <row r="566" spans="3:15" ht="11.25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12"/>
    </row>
    <row r="567" spans="3:15" ht="11.25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12"/>
    </row>
    <row r="568" spans="3:15" ht="11.25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12"/>
    </row>
    <row r="569" spans="3:15" ht="11.25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12"/>
    </row>
    <row r="570" spans="3:15" ht="11.25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12"/>
    </row>
    <row r="571" spans="3:15" ht="11.25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12"/>
    </row>
    <row r="572" spans="3:15" ht="11.25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12"/>
    </row>
    <row r="573" spans="3:15" ht="11.25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12"/>
    </row>
    <row r="574" spans="3:15" ht="11.25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12"/>
    </row>
    <row r="575" spans="3:15" ht="11.25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12"/>
    </row>
    <row r="576" spans="3:15" ht="11.25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12"/>
    </row>
    <row r="577" spans="3:15" ht="11.25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12"/>
    </row>
    <row r="578" spans="3:15" ht="11.25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12"/>
    </row>
    <row r="579" spans="3:15" ht="11.25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12"/>
    </row>
    <row r="580" spans="3:15" ht="11.25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12"/>
    </row>
    <row r="581" spans="3:15" ht="11.25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12"/>
    </row>
    <row r="582" spans="3:15" ht="11.25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12"/>
    </row>
    <row r="583" spans="3:15" ht="11.25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12"/>
    </row>
    <row r="584" spans="3:15" ht="11.25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12"/>
    </row>
    <row r="585" spans="3:15" ht="11.25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12"/>
    </row>
    <row r="586" spans="3:15" ht="11.25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12"/>
    </row>
    <row r="587" spans="3:15" ht="11.25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12"/>
    </row>
    <row r="588" spans="3:15" ht="11.25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12"/>
    </row>
    <row r="589" spans="3:15" ht="11.25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12"/>
    </row>
    <row r="590" spans="3:15" ht="11.25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12"/>
    </row>
    <row r="591" spans="3:15" ht="11.25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12"/>
    </row>
    <row r="592" spans="3:15" ht="11.25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12"/>
    </row>
    <row r="593" spans="3:15" ht="11.25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12"/>
    </row>
  </sheetData>
  <sheetProtection/>
  <mergeCells count="6">
    <mergeCell ref="A84:B84"/>
    <mergeCell ref="A2:B2"/>
    <mergeCell ref="A19:B19"/>
    <mergeCell ref="A31:B31"/>
    <mergeCell ref="A48:B48"/>
    <mergeCell ref="A77:B77"/>
  </mergeCells>
  <printOptions gridLines="1" horizontalCentered="1"/>
  <pageMargins left="0.25" right="0.25" top="0.75" bottom="0.75" header="0.25" footer="0.25"/>
  <pageSetup horizontalDpi="300" verticalDpi="300" orientation="landscape" paperSize="5" r:id="rId1"/>
  <headerFooter alignWithMargins="0">
    <oddHeader>&amp;C&amp;"Times New Roman,Italic"&amp;22Kaiser Realty, Inc. &amp;"Arial,Bold"2006 Total Marketing Budget</oddHeader>
    <oddFooter>&amp;C&amp;8&amp;P&amp;R&amp;8c:/dina/media/&amp;F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Justice</dc:creator>
  <cp:keywords/>
  <dc:description/>
  <cp:lastModifiedBy>Amy</cp:lastModifiedBy>
  <cp:lastPrinted>2008-08-20T19:04:05Z</cp:lastPrinted>
  <dcterms:created xsi:type="dcterms:W3CDTF">1998-11-04T14:48:56Z</dcterms:created>
  <dcterms:modified xsi:type="dcterms:W3CDTF">2014-11-13T18:11:32Z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687773804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amym@kaiserrealty.com</vt:lpwstr>
  </property>
  <property fmtid="{D5CDD505-2E9C-101B-9397-08002B2CF9AE}" pid="6" name="_AuthorEmailDisplayName">
    <vt:lpwstr>Amy Mutual</vt:lpwstr>
  </property>
  <property fmtid="{D5CDD505-2E9C-101B-9397-08002B2CF9AE}" pid="7" name="_PreviousAdHocReviewCycleID">
    <vt:i4>-600844624</vt:i4>
  </property>
  <property fmtid="{D5CDD505-2E9C-101B-9397-08002B2CF9AE}" pid="8" name="_ReviewingToolsShownOnce">
    <vt:lpwstr/>
  </property>
</Properties>
</file>